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no\Sektor za razvojnu politiku\Služba za provedbu razvojne politike\IZVJEŠĆA\Izvješće za Hrvatski sabor\IZVJEŠĆE 2020\"/>
    </mc:Choice>
  </mc:AlternateContent>
  <bookViews>
    <workbookView xWindow="0" yWindow="0" windowWidth="28800" windowHeight="111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69" i="1" l="1"/>
  <c r="N469" i="1"/>
  <c r="N454" i="1"/>
  <c r="P451" i="1"/>
  <c r="P454" i="1" s="1"/>
  <c r="N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448" i="1" s="1"/>
  <c r="N123" i="1"/>
  <c r="P122" i="1"/>
  <c r="P123" i="1" s="1"/>
  <c r="P121" i="1"/>
  <c r="P120" i="1"/>
  <c r="P119" i="1"/>
  <c r="N116" i="1"/>
  <c r="P115" i="1"/>
  <c r="P116" i="1" s="1"/>
  <c r="N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112" i="1" s="1"/>
  <c r="N81" i="1"/>
  <c r="P80" i="1"/>
  <c r="P79" i="1"/>
  <c r="P78" i="1"/>
  <c r="P77" i="1"/>
  <c r="P81" i="1" s="1"/>
  <c r="N74" i="1"/>
  <c r="P73" i="1"/>
  <c r="P72" i="1"/>
  <c r="P71" i="1"/>
  <c r="P70" i="1"/>
  <c r="P69" i="1"/>
  <c r="P68" i="1"/>
  <c r="P67" i="1"/>
  <c r="P66" i="1"/>
  <c r="P74" i="1" s="1"/>
  <c r="P63" i="1"/>
  <c r="N63" i="1"/>
  <c r="P62" i="1"/>
  <c r="P61" i="1"/>
  <c r="N58" i="1"/>
  <c r="P57" i="1"/>
  <c r="P55" i="1"/>
  <c r="P53" i="1"/>
  <c r="P52" i="1"/>
  <c r="P51" i="1"/>
  <c r="P50" i="1"/>
  <c r="P49" i="1"/>
  <c r="P46" i="1"/>
  <c r="N46" i="1"/>
  <c r="P45" i="1"/>
  <c r="P44" i="1"/>
  <c r="N41" i="1"/>
  <c r="P40" i="1"/>
  <c r="P41" i="1" s="1"/>
  <c r="P30" i="1"/>
  <c r="P29" i="1"/>
  <c r="P28" i="1"/>
  <c r="P27" i="1"/>
  <c r="P26" i="1"/>
  <c r="P25" i="1"/>
  <c r="P24" i="1"/>
  <c r="P23" i="1"/>
  <c r="P22" i="1"/>
  <c r="P21" i="1"/>
  <c r="P20" i="1"/>
  <c r="P19" i="1"/>
  <c r="P18" i="1"/>
  <c r="P17" i="1"/>
  <c r="N15" i="1"/>
  <c r="P15" i="1" s="1"/>
  <c r="P14" i="1"/>
  <c r="N13" i="1"/>
  <c r="N31" i="1" s="1"/>
  <c r="P12" i="1"/>
  <c r="P11" i="1"/>
  <c r="P10" i="1"/>
  <c r="P9" i="1"/>
  <c r="P6" i="1"/>
  <c r="N6" i="1"/>
  <c r="P58" i="1" l="1"/>
  <c r="N471" i="1"/>
  <c r="P13" i="1"/>
  <c r="P31" i="1" s="1"/>
  <c r="P471" i="1" s="1"/>
</calcChain>
</file>

<file path=xl/sharedStrings.xml><?xml version="1.0" encoding="utf-8"?>
<sst xmlns="http://schemas.openxmlformats.org/spreadsheetml/2006/main" count="4165" uniqueCount="1367">
  <si>
    <t>Prilog 1: Popis provedenih projekata u 2020. godini</t>
  </si>
  <si>
    <t>Nositelj projekta/
Tijelo državne uprave</t>
  </si>
  <si>
    <t>Naziv projekta</t>
  </si>
  <si>
    <t>Kratki opis projekta</t>
  </si>
  <si>
    <t>Bilateralni ili Multilateralni projekt</t>
  </si>
  <si>
    <t>Država primateljica pomoći</t>
  </si>
  <si>
    <t>Ciljani sektor</t>
  </si>
  <si>
    <t>Provedbeni partner</t>
  </si>
  <si>
    <t>Proračunska aktivnost i pozicija</t>
  </si>
  <si>
    <t>Jednogodišnji/
višegodišnji projekt</t>
  </si>
  <si>
    <t>Razvojni ili humanitarni projekt</t>
  </si>
  <si>
    <t>Vrsta pružene pomoći</t>
  </si>
  <si>
    <t>Valuta</t>
  </si>
  <si>
    <t>Iznos u 2020.
(u valuti)</t>
  </si>
  <si>
    <t>Iznos u 2020. (protuvrijednost u HRK)</t>
  </si>
  <si>
    <t>% iznosa koji se priznaje kao SRP</t>
  </si>
  <si>
    <t>Iznos za SRP</t>
  </si>
  <si>
    <t>Doprinos iz proračuna EU</t>
  </si>
  <si>
    <t>Opći doprinos Republike Hrvatske u proračun EU</t>
  </si>
  <si>
    <t>Službena razvojna pomoć Republike Hrvatske iz doprinosa proračunu EU</t>
  </si>
  <si>
    <t xml:space="preserve">Doprinos Republike Hrvatske općem proračunu Europske unije u jednom se dijelu bilježi kao SRP Republike Hrvatske. Njime se financiraju proračunski razvojni instrumenti koji stoje na raspolaganju Europskoj uniji za ulaganje u razvoj partnerskih zemalja. </t>
  </si>
  <si>
    <t>EUR</t>
  </si>
  <si>
    <t>UKUPNO U HRK</t>
  </si>
  <si>
    <t>UKUPNO za SRP:</t>
  </si>
  <si>
    <t>MINISTARSTVO VANJSKIH I EUROPSKIH POSLOVA</t>
  </si>
  <si>
    <t>Ministarstvo vanjskih i europskih poslova</t>
  </si>
  <si>
    <t>Projekt potpore obrazovnih aktivnosti i funkcioniranja Katoličkog školskog centra „Ivan Pavao II“ u Bihaću, Bosna i Hercegovina</t>
  </si>
  <si>
    <t>Sredstva će biti iskorištena za isplatu zaostalih plaća djelatnicima Katoličkog školskog centra „Ivan Pavao II“ u Bihaću.</t>
  </si>
  <si>
    <t>Bilateralni</t>
  </si>
  <si>
    <t>Bosna i Hercegovina</t>
  </si>
  <si>
    <t>Dostojanstvo svake ljudske osobe</t>
  </si>
  <si>
    <t>KŠC „Ivan Pavao II“  Bihać</t>
  </si>
  <si>
    <t>Aktivnost: K776046
Pozicija 3811
Izvor: 11</t>
  </si>
  <si>
    <t>Jednogodišnji</t>
  </si>
  <si>
    <t>Razvojni projekt</t>
  </si>
  <si>
    <t>Bespovratna sredstva</t>
  </si>
  <si>
    <t>HRK</t>
  </si>
  <si>
    <t>Pružanje pomoći u Siriji i u susjednim zemljama</t>
  </si>
  <si>
    <t>Temeljem Odluke Vlade RH o pružanju humanitarne pomoći u Siriji i u susjednim zemljama (KLASA:022-03/16-04/09, URBROJ: 50301-09/06-16-2) od 28. siječnja 2016.g. tijekom razdoblja 2016. – 2020.g., osigurano je EUR 200.000,00 godišnje u razdoblju od 2018. – 2020. u svrhu izvršenje ove obveze.</t>
  </si>
  <si>
    <t>Sirija i susjedne zemlje</t>
  </si>
  <si>
    <t>Dostojanstvo svake ljudske osobe - zaštita i osnaživanje djece i žena</t>
  </si>
  <si>
    <t>UNHCR</t>
  </si>
  <si>
    <t>Aktivnost: A777058
Pozicija: 3621
Izvor: 41</t>
  </si>
  <si>
    <t>Višegodišnji</t>
  </si>
  <si>
    <t>Humanitarni projekt</t>
  </si>
  <si>
    <t>Humanitarna pomoć</t>
  </si>
  <si>
    <t>Sprječavanje rizika onečišćenja voda i mora u Albaniji</t>
  </si>
  <si>
    <t>Projekt se temelji na Odluci Vlade RH o pružanju pomoći Albaniji putem projekta za sprječavanje onečišćenja mora i voda za razdoblje 2018. – 2019. (KLASA: 022-03/18-04/50; URBROJ: 50301-23/21-18-3) od 8. ožujka 2018. Po potpisivanju ugovora isplaćena je prva tranša u iznosu od EUR 115.000,00 u protuvrijednosti u kunama. U 2020. godini isplaćen je preostali iznos za dovršetak projekta.</t>
  </si>
  <si>
    <t>Albanija</t>
  </si>
  <si>
    <t>Zaštita okoliša</t>
  </si>
  <si>
    <t>UNDP</t>
  </si>
  <si>
    <t>Izbjeglički mehanizam za Tursku (EU Facility for Refugees in Turkey)</t>
  </si>
  <si>
    <t>Humanitarna pomoć izbjeglicama u Turskoj i zajednicama domaćinima. Pomoć je prije svega usmjerena na ispunjavanje hitnih potreba osiguravanjem hrane, zdravstvenih usluga i obrazovanja.</t>
  </si>
  <si>
    <t>Turska</t>
  </si>
  <si>
    <t>-</t>
  </si>
  <si>
    <t>Aktivnost: A539032
Pozicija: 3294
Izvor: 11</t>
  </si>
  <si>
    <t>Upućivanje humanitarne pomoći Republici Albaniji nakon potresa</t>
  </si>
  <si>
    <t xml:space="preserve">Temeljem Odluke Vlade RH o upućivanju humanitarne pomoći Republici Albaniji putem Donatorske konferencije za Republiku Albaniju (KLASA: 022-03/20-04/22; URBROJ: 50301-23/21-20-2) od 13. veljače 2020. odobrena je donacija u kunskoj protuvrijednosti od EUR 1.000.000,00 za obnovu infrastrutkure u području obrazovanja ili zdravstva. </t>
  </si>
  <si>
    <t>Međunarodne organizacije</t>
  </si>
  <si>
    <t>Upućivanje humanitarne pomoći Libanonskoj Republici nakon razorne eksplozije u Bejrutu</t>
  </si>
  <si>
    <t>Vlada RH je na telefonskoj sjednici 6. kolovoza 2020. donijela Odluku o upućivanju humanitarne pomoći Libanonskoj Republici putem Mehanizma EU za civilnu zaštitu u kunskoj protuvrijednosti od 120.000,00 EUR, i to 100.000,00 EUR u obliku financijske pomoći, uplatom sredstava putem odgovarajuće međunarodne organizacije, a 20.000,00 EUR u obliku zaštitne i medicinske opreme putem Mehanizma Unije za civilnu zaštitu.</t>
  </si>
  <si>
    <t>Libanonska Republika</t>
  </si>
  <si>
    <t>WFP</t>
  </si>
  <si>
    <t>Aktivnost: A777058 
Pozicija 3621
Izvor: 41</t>
  </si>
  <si>
    <t>Upućivanje humanitarne pomoći Bolivarijanskoj Republici Venezueli</t>
  </si>
  <si>
    <t xml:space="preserve">Temeljem Odluke Vlade RH o upućivanju humanitarne pomoći BR Venezueli (KLASA: 022-03/20-04/25; URBROJ: 50301-23/22-20-2) od 13. veljače 2020. odobreno je upućivanje humanitarne pomoći BR Venezueli u lijekovima i higijenskim potrepštinamama u kunskoj protuvrijednosti od 100.000,00 USD. </t>
  </si>
  <si>
    <t>Venezuela</t>
  </si>
  <si>
    <t>CARITAS VENEZUELA</t>
  </si>
  <si>
    <t>USD</t>
  </si>
  <si>
    <t>TEHNIČKA POMOĆ, ČLANARINE i ADMINISTRATIVNO UPRAVLJANJE</t>
  </si>
  <si>
    <t>Projekti prijenosa znanja zemljama korisnicima tehničke pomoći</t>
  </si>
  <si>
    <t>Poticanje suradnje kroz pružanje stručne i tehničke pomoći državama jugoistočne Europe i državama obuhvaćenima Europskom politikom susjedstva vezanim uz proces pristupanja EU ili drugim područjima u kojima RH posjeduje stručnu i komparativnu prednost pred drugim pružateljima pomoći. Suradnja se odvija s institucijama u državama korisnicama i/ili međunarodnim partnerima prisutnima u državama primateljicama. Aktivnosti se odvijaju u obliku seminara, radionica, predavanja, okruglih stolova, studijskih posjeta, konferencija i foruma te savjetovanja pri izradi dokumentacije, kao i pripremu analiza i procjena. Do sada je suradnja ostvarena s institucijama u 13 zemalja korisnica pomoći (Albanija, Bosna i Hercegovina, Crna Gora, Gruzija, Kosovo, Makedonija, Moldova, Srbija, Ukrajina, Tunis, Kirgistan, Tadžikistan i Turkmenistan).</t>
  </si>
  <si>
    <t>Zemlje JIE (IPA) te one obuhvaćene europskom politikom susjedstva (ENI) s primarnim fokusom na Ukrajinu, Moldovu i Gruziju</t>
  </si>
  <si>
    <t>Dostojanstvo svake ljudske osobe (obrazovanje), mir i sigurnost i razvoj demokratskih institucija (pristupanje EU)</t>
  </si>
  <si>
    <t>Institucije u državama korisnicama (najčešće Ministarstva vanjskih/europskih poslova u državama korisnicama), GIZ - Deutsche Gesellschaft für internationale Zusammenarbeit (Njemačka agencija za međunarodni ravoj)</t>
  </si>
  <si>
    <t>Aktivnost: A778059</t>
  </si>
  <si>
    <t>Tehnička pomoć (prijenos znanja)</t>
  </si>
  <si>
    <t>Doprinos Europskom razvojnom fondu 
("European Development Fund", EDF)</t>
  </si>
  <si>
    <t>Redovite godišnje uplate u Europski razvojni fond (ERF)</t>
  </si>
  <si>
    <t>Multilateralni</t>
  </si>
  <si>
    <t>EK i EIB</t>
  </si>
  <si>
    <t>Članarina (SRP 100%)</t>
  </si>
  <si>
    <t>Doprinos organizaciji za europsku sigurnost i suradnju (OESS)</t>
  </si>
  <si>
    <t>Godišnja članarina za OESS</t>
  </si>
  <si>
    <t>OSCE</t>
  </si>
  <si>
    <t>Mir i sigurnost i razvoj demokratskih institucija</t>
  </si>
  <si>
    <t>Članarina (SRP 74%)</t>
  </si>
  <si>
    <t>Doprinos organizaciji za europsku sigurnst i suradnju (OESS), Posebna promatračka misija u Ukrajini</t>
  </si>
  <si>
    <t>Doprinos međunarodnoj organizaciji za Frankofoniju (OIF)</t>
  </si>
  <si>
    <t>Godišnja članarina za OIF</t>
  </si>
  <si>
    <t>OIF</t>
  </si>
  <si>
    <t>Višesektorski projekti</t>
  </si>
  <si>
    <t>Članarina za Vijeće Europe - VE</t>
  </si>
  <si>
    <t>Godišnja članarina za VE</t>
  </si>
  <si>
    <t>Vijeće Europe</t>
  </si>
  <si>
    <t>Članarina (SRP 40%)</t>
  </si>
  <si>
    <t>Članarina za Ujedinjene narode – UN</t>
  </si>
  <si>
    <t>Godišnja članarina za UN</t>
  </si>
  <si>
    <t>UN</t>
  </si>
  <si>
    <t>Članarina (SRP 47%)</t>
  </si>
  <si>
    <t>Članarina za Svjetsku trgovinsku organizaciju (WTO)</t>
  </si>
  <si>
    <t>Godišnja članarina za WTO</t>
  </si>
  <si>
    <t>WTO</t>
  </si>
  <si>
    <t>CHF</t>
  </si>
  <si>
    <t>Članarina za mirovne misije UN/UNAMID</t>
  </si>
  <si>
    <t>Godišnja članarina za UN/UNAMID</t>
  </si>
  <si>
    <t>UN/UNAMID</t>
  </si>
  <si>
    <t>Članarina (SRP 15%)</t>
  </si>
  <si>
    <t>Članarina za mirovne misije UN/UNISFA</t>
  </si>
  <si>
    <t>Godišnja članarina za UN/UNISFA</t>
  </si>
  <si>
    <t>UN/UNISFA</t>
  </si>
  <si>
    <t>Inicijativa za izgradnju gospodarske otpornosti („Economic Resilience Initiative“, ERI)</t>
  </si>
  <si>
    <t>ERI inicijativa cilja na pružanje podrške održivom razvoju, vitalnoj infrastrukturi i socijalnoj koheziji, na način da razvija gospodarsku otpornost u izbjegličkom krizom pogođenim zemljama, kako bi se unatoč krizi zadržao rast i razvoj u tim zemljama. Ukupna obveza za trogodišnje razdoblje (2018.-2020.) iznosi 500.000 EUR.
Sudjelovanje u inicijativi je u skladu sa sektorskim i zemljopisnim prioritetima određenima u Nacionalnoj strategiji razvojne suradnje RH za razdoblje 2017.-2021.</t>
  </si>
  <si>
    <t>Jugoistočna Europa i južno susjedstvo EU-a</t>
  </si>
  <si>
    <t>Odgovoran gospodarski razvoj</t>
  </si>
  <si>
    <t>EIB</t>
  </si>
  <si>
    <t>Aktivnost: K776046
Pozicija: 3621
Izvor: 11</t>
  </si>
  <si>
    <t>Doprinosi međunarodnim i regionalnim organizacijama
(SRP 100%)</t>
  </si>
  <si>
    <t>Ministarstvo vanjskih i europskih poslova i Ministarstvo zdravstva</t>
  </si>
  <si>
    <t>Financijska pomoć RH za globalnu borbu protiv bolesti COVID-19</t>
  </si>
  <si>
    <t>Doprinos Republike Hrvatske Svjetskoj zdravstvenoj organizaciji (WHO) s iznosom od 600.000 EUR za globalnu borbu protiv bolesti COVID-19.</t>
  </si>
  <si>
    <t>WHO</t>
  </si>
  <si>
    <t>Zdravlje</t>
  </si>
  <si>
    <t xml:space="preserve">Proračunska zaliha Državnog proračuna za 2020.
Aktivnost 539019 - račun 385 </t>
  </si>
  <si>
    <t>Doprinos Republike Hrvatske Razvojnom programu Ujedinjenih naroda (UN COVID-19 Response and Recovery Multi-partner Trust Fund (COVID-19 MPTF)) s iznosom od 400.000 EUR za globalnu borbu protiv bolesti COVID-19.</t>
  </si>
  <si>
    <t>UN MPTF</t>
  </si>
  <si>
    <t>Administrativno upravljanje Sektora za razvojnu suradnju i humanitarnu pomoć</t>
  </si>
  <si>
    <t>Plaće službenika MVEP zaposlenih u Sektoru za razvojnu suradnju i humanitarnu pomoć, uz prateće troškove</t>
  </si>
  <si>
    <t>Aktivnost: A777046
Pozicija: 3111</t>
  </si>
  <si>
    <t>Ostalo - Administrativni troškovi</t>
  </si>
  <si>
    <t>MINISTARSTVO ZDRAVSTVA</t>
  </si>
  <si>
    <t>Ministarstvo zdravstva</t>
  </si>
  <si>
    <t>Poticaj za zdravstvo u BiH u svrhu borbe protiv COVID-a</t>
  </si>
  <si>
    <t>Financijska potpora za zdravstvo u BIH</t>
  </si>
  <si>
    <t>Sveučilišna klinička bolnica Mostar</t>
  </si>
  <si>
    <t>K618219 (3611, 3612)</t>
  </si>
  <si>
    <t>Novčana sredstva</t>
  </si>
  <si>
    <t>Financijska potpora DZ Čapljina</t>
  </si>
  <si>
    <t>Financijska potpora za nabavu vozila HMP</t>
  </si>
  <si>
    <t>Dom zdravlja Čapljina</t>
  </si>
  <si>
    <t>Financijska potpora DZ Rama</t>
  </si>
  <si>
    <t>Financijska potpora za uređenje instalacija</t>
  </si>
  <si>
    <t>Dom zdravlja Rama</t>
  </si>
  <si>
    <t>Financijska potpora DZ Novi Travnik</t>
  </si>
  <si>
    <t>Financijska potpora za RTG</t>
  </si>
  <si>
    <t>Dom zdravlja Novi Travnik</t>
  </si>
  <si>
    <t>Financijska potpora DZ Ravno</t>
  </si>
  <si>
    <t>Financijska potpora za UZV</t>
  </si>
  <si>
    <t>Dom zdravlja Ravno</t>
  </si>
  <si>
    <t>Financijska potpora DZ Livno</t>
  </si>
  <si>
    <t>Financijska potpora za nabavu novog kroviša</t>
  </si>
  <si>
    <t>Dom zdravlja Livno</t>
  </si>
  <si>
    <t>Članarina Svjetskoj zdravstvenoj organizaciji</t>
  </si>
  <si>
    <t>Uplata članarine SZO (WHO)  se vrši  sukladno Rezoluciji UN 61/237 odobrenoj 2006. od kada se primjenjuje ljestvica doprinosa u obliku članarine. 
Iznos članarine za Svjetsku zdravstvenu organizaciju (WHO) iznosi: 229,930 USD + 217,974 CHF godišnje, u iznosu  od  3.180.000.,00 kn</t>
  </si>
  <si>
    <t>Svjetska zdravstvena organizacija/WHO/</t>
  </si>
  <si>
    <t>Članarina (SRP 76%)</t>
  </si>
  <si>
    <t xml:space="preserve">USD - 229.930 
CHF - 217.974 </t>
  </si>
  <si>
    <t>MINISTARSTVO FINANCIJA</t>
  </si>
  <si>
    <t>Ministarstvo financija</t>
  </si>
  <si>
    <t>Sudjelovanje RH u općem i selektivnom povećanju kapitala Međunarodne banke za obnovu i razvoj (Temeljem Odluke Vlade RH; NN 74/2019)</t>
  </si>
  <si>
    <t>Međunarodna banke za obnovu i razvoj donijela je 2018.  odluku o općem i selektivnom povećanju kapitala. U sklopu općeg, odnosno selektivnog povećanja kapitala, RH je upisala 281, odnosno 189 dionica, slijedom čega je nastala izravna financijska obveza u iznosu od 6.779.687,00 USD za upis općeg uplaćenog kapitala, odnosno 1.368.000,90 USD za upis selektivnog uplaćenog kapitala, u oba slučaja kroz razdoblje od 5 godina počevši od 2019. Sudjelovanjem o spomenutom povećanju kapitala RH pruža svoj doprinos ostvarenju Bančinih ciljeva te održava svoj vlasnički udio u Banci kao i udio u njenoj glasačkoj snazi.</t>
  </si>
  <si>
    <t>IBRD</t>
  </si>
  <si>
    <t>Financije</t>
  </si>
  <si>
    <t>A539053</t>
  </si>
  <si>
    <t xml:space="preserve">Povećanje kapitala Međunarodne banke za obnovu i razvoj </t>
  </si>
  <si>
    <t>Sudjelovanje Republike Hrvatske u općem povećanju kapitala Međunarodne financijske korporacije (postupak za donošenje Odluke Vlade RH je u tijeku)</t>
  </si>
  <si>
    <t>Međunarodna financijska korporacija donijela je u travnju 2020. godine odluke (koja su tada i stupile na snagu) o: a) konverziji dijela zadržane dobiti u uplaćeni kapital (paid-in) Korporacije, bez potrebe efektivnih uplata članica: RH su dodijeljene 19.092 dionice vrijednosti oko 19,01 milijuna USD; b) i odluke o općem i selektivnom povećanju kapitala: u tijeku je postupak za donošenje Odluke Vlade o sudjelovanju RH u općem povećanju kapitala, u okviru kojeg RH ima pravo upisati 7.047 dionica u vrijednosti 7.047.000,00 USD i plativo kroz razdoblje od 5 godina, odnosno najkasnije do 16/04/2025 (uz mogućnost produljenja za godinu dana). Sudjelovanjem o općem povećanju kapitala RH pruža svoj doprinos ostvarenju Bančinih ciljeva te održava svoj vlasnički udio u Banci kao i udio u njenoj glasačkoj snazi.</t>
  </si>
  <si>
    <t>IFC</t>
  </si>
  <si>
    <t>International Finance Corporation (IFC)</t>
  </si>
  <si>
    <t>Opće povećanje kapitala Međunarodne financijske korporacije</t>
  </si>
  <si>
    <t>MINISTARSTVO UNUTARNJIH POSLOVA</t>
  </si>
  <si>
    <t>Ministarstvo unutarnjih poslova</t>
  </si>
  <si>
    <t>Partnership for Education - Partnerstvo za obrazovanje</t>
  </si>
  <si>
    <t xml:space="preserve">Program „Partnership for Education“, zajednički je projekt Veleposlanstva Sjedinjenih Američkih Država u Republici Hrvatskoj (ICITAP-a) i MUP-a. Svečano je otvoren 11. ožujka 2013. godine.
Ovom inicijativom želi se ojačati regionalna policijska suradnja, koristeći hrvatska iskustva u ispunjavanju kriterija za pristupanje Europskoj uniji, poboljšati razmjenu informacija i iskustava posebice u području rada kriminalističke policije i državnih odvjetništava te pokrenuti regionalnu mrežu stručnjaka iz zemalja jugoistočne Europe.
</t>
  </si>
  <si>
    <t>Bosna i Hercegovina, Albanija, Crna Gora, Kosovo, Sjeverna Makedonija i Republika Srbija</t>
  </si>
  <si>
    <t>1. Mir i sigurnost i razvoj demokratskih institucija,
2. Pristupanje EU,
3. Jačanje policijske i državno-odvjetničke suradnje u zemljama JIE</t>
  </si>
  <si>
    <t>Međunarodni program pomoći u kriminalističkoj obuci - ICITAP („International Criminal Investigative Trainning Assistance“) Ministarstva pravosuđa SAD-a (US Department of Justice)</t>
  </si>
  <si>
    <t>A553131 - Administracija i upravljanje</t>
  </si>
  <si>
    <t>Doprinosi međunarodnim i regionalnim organizacijama; Tehnička pomoć (prijenos znanja)</t>
  </si>
  <si>
    <t>K553026 Izgradnja kapaciteta u području azila, viznog sustava i ilegalnih migracija</t>
  </si>
  <si>
    <t>S obzirom da se službenom razvojnom pomoći smatra pomoć izbjeglicama u prvih 12 mjeseca boravka kao i svi vezani troškovi, unutar navedenog Projekta financira se smještaj tražitelja međunarodne zaštite i prehrana tražitelja međunarodne zaštite.</t>
  </si>
  <si>
    <t>Najviše tražitelja međunarodne zaštite dolazi iz Sirije, Afganistana i Iraka</t>
  </si>
  <si>
    <t>Nema</t>
  </si>
  <si>
    <t>K553026 - Izgradnja kapaciteta na području azila, viznog sustava i ilegalnih migracija</t>
  </si>
  <si>
    <t xml:space="preserve">Bilateralna suradnja RH i Sjeverne Makedonije u cilju suzbijanja nezakonitih migracija temeljem međuvladinog Sporazuma o policijskoj suradnji i Izjave čelnika država na zapadnobalkanskoj ruti od 25.10.2015. godine o pružanju ispomoći policijskih službenika MUP-a RH sa specijalnom opremom i vozilima za potrebe zaštite državne granice
</t>
  </si>
  <si>
    <t xml:space="preserve">Policijski službenici Mobilne jedinice za provedbu nadzora državne granice od 21.12.2015. kontinuirano u suradnji s drugim policijskim upravama, pružaju ispomoć Sjevernoj Makedoniji, u mjestima Gevgelija, Star Dojran i Bitola, u svrhu suzbijanja nezakonitih migracija. 
U 2020. godini upućeni su kontingenti policijskih službenika u sastavu od 6 policijskih službenika (u 2019. godini 12 službenika). Broj upućenih policijskih službenika je smanjen zbog obveza u okviru predsjedanja Republike Hrvatske Vijećem EU.
</t>
  </si>
  <si>
    <t>Sjeverna Makedonija</t>
  </si>
  <si>
    <t>Mir i sigurnost, razvoj demokratskih institucija, suzbijanje nezakonitih migracija</t>
  </si>
  <si>
    <t>International Organization for Migration (IOM)</t>
  </si>
  <si>
    <t>Intervencija projektnog tipa</t>
  </si>
  <si>
    <t>Ronilačko kondicioniranje u Ronilačkom centru Mali Lošinj</t>
  </si>
  <si>
    <t>Kondicijsko ronjenje za ronioce specijalne policije Federacije BiH, BiH</t>
  </si>
  <si>
    <t>Mir i sigurnost</t>
  </si>
  <si>
    <t>Razvojna pomoć</t>
  </si>
  <si>
    <t>Sigurna turistička sezona</t>
  </si>
  <si>
    <t>Temeljem Protokola između Ministarstva unutarnjih poslova Republike Hrvatske, Ravnateljstva policije i Ministarstva unutarnjih poslova Crne Gore, Uprave policije o suradnji tijekom turističke sezone, hrvatski policijski službenici upućuju se u Budvu i Herceg Novi u svrhu razmjene policijskih iskustava te potpori u sigurnosti prometa, kao i prevenciji kriminalnih aktivnosti međunarodnog karaktera koje se događaju tijekom turističke sezone u Crnoj Gori.</t>
  </si>
  <si>
    <t>Crna Gora</t>
  </si>
  <si>
    <t>Mir i sigurnost, razvoj demokratskih institucija</t>
  </si>
  <si>
    <t>MUP Crne Gore</t>
  </si>
  <si>
    <t>Upućivanje humanitarne pomoći Republici Albaniji, Bosni i Hercegovini i Crnoj Gori za borbu protiv epidemije bolesti COVID-19</t>
  </si>
  <si>
    <t>Odluka Vlade Republike Hrvatske o upućivanju humanitarne pomoći Republici Albaniji, Bosni i Hercegovini i Crnoj Gori za borbu protiv epidemije bolesti COVID-19</t>
  </si>
  <si>
    <t>Albanija, Bosna i Hercegovina, Crna Gora</t>
  </si>
  <si>
    <t>Ministarstvo obrane Republike Albanije, Ministarstvo sigurnosti BiH, Ministarstvo unutarnjih poslova Crne Gore</t>
  </si>
  <si>
    <t>Pomoć u rashodovanoj opremi Graničnoj policiji Bosne i Hercegovine i ministarstvima unutarnjih poslova triju županija Federacije Bosne i Hercegovine</t>
  </si>
  <si>
    <t>Odluka Vlade Republike Hrvatske o upućivanju pomoći u opremi Graničnoj policiji Bosne i Hercegovine i ministarstvima unutarnjih poslova triju županija Federacije Bosne i Hercegovine</t>
  </si>
  <si>
    <t>Granična policija Bosne i Hercegovine i ministarstva unutarnjih poslova triju županija Federacije Bosne i Hercegovine: Hercegovačko-neretvanska županija, Županija Zapadnohercegovačka, Hercegbosanska županija</t>
  </si>
  <si>
    <t>Upućivanje humanitarne pomoći Libanonskoj Republici</t>
  </si>
  <si>
    <t xml:space="preserve">Odluka Vlade Republike Hrvatske o upućivanju humanitarne pomoći Libanonskoj Republici </t>
  </si>
  <si>
    <t>Ministarstvo obrane Libanonske Republike</t>
  </si>
  <si>
    <t>Inicijativa za spremnost i prevenciju u katastrofama za Jugoistočnu Europu - Disaster Preparedness And Prevntion Intitiative For South Eastern Europe DPPI SEE</t>
  </si>
  <si>
    <t>Međunarodna inicijativa u regionalnom vlasništvu država članica: Albanija, BiH, Bugarska, Hrvatska, Crna Gora, Srbija, Slovenija, Rumunjska, Turska i Sjeverna Makedonija temljem Memoranduma o suglasnosti iz 2013.</t>
  </si>
  <si>
    <t>Mir i sigurnost i razvoj demokratskih institucija - unutarnji poslovi</t>
  </si>
  <si>
    <t>MINISTARSTVO HRVATSKIH BRANITELJA</t>
  </si>
  <si>
    <t>Ministarstvo hrvatskih branitelja</t>
  </si>
  <si>
    <t xml:space="preserve">Sufinanciranje rada veteranskih zadruga u Federaciji Bosne i Hercegovine </t>
  </si>
  <si>
    <t xml:space="preserve">Ministarstvo raspisuje javni poziv temeljem kojeg registrirane veteranske zadruge s područja Federacije Bosne i Hercegovine mogu kandidirati za ostvarivanje novčane potpore namijenjene poticanju njihova rada, a cilj istog je prenošenja znanja i iskustava u području aktivne politike zapošljavanja veterana kroz rad u zadrugama. Sredstvima je moguće sufinancirati nabavku opreme, strojeva, uređenje proizvodnog prostora i slično, a potpora je nepovratna ukoliko se namjenski utroši sukladno poslovnom planu i odobrenom troškovniku. </t>
  </si>
  <si>
    <t>Jugoistočna Europa (Bosna i Hercegovina)</t>
  </si>
  <si>
    <t>Odgovoran gospodarski razvoj
a) Malo i srednje poduzetništvo</t>
  </si>
  <si>
    <t>754023 Razvojna suradnja i humanitarna pomoć inozemstvu
pozicija: 3522 Subvencije trgovačkim društvima i zadrugama izvan javnog sektora</t>
  </si>
  <si>
    <t>Hrvatski dokumentacijski centar Domovinskog rata u Bosni i Hercegovini</t>
  </si>
  <si>
    <t>Sufinanciranje rada Hrvatskog dokumentacijskog centra Domovinskog rata u Bosni i Hercegovini dodjelom sredstava namijenjenih razvoju kapaciteta koji se odnose na prikupljanje, čuvanje i obradu arhivske građe</t>
  </si>
  <si>
    <t>Mir i sigurnost i razvoj demokratskih institucija, Poslijeratna tranzicija</t>
  </si>
  <si>
    <t>754023 Razvojna suradnja i humanitarna pomoć inozemstvu
pozicija: 3811 Tekuće donacije u novcu</t>
  </si>
  <si>
    <t>MINISTARSTVO ZNANOSTI I OBRAZOVANJA</t>
  </si>
  <si>
    <t>Ministarstvo znanosti i obrazovanja</t>
  </si>
  <si>
    <t>Stipendija studentima iz Islamske republike Afganistana</t>
  </si>
  <si>
    <t>Cilj i smisao Programa je davanje pomoći državama u razvoju, državama primateljicama razvojne i humanitarne pomoći, a posebice državama Afrike, sukladno milenijskim ciljevima UN-a, kroz sredstva i djelokrug pojedinih ogranaka državne uprave. Sukladno tome, Ministarstvo znanosti i obrazovanja se obvezalo dodjeljivati stipendije studentima tih zemalja. Program razvojne suradnje ima izričitu svrhu pružanja potpore razvoju slabije razvijenih zemalja te pružanja žurnog odgovora na humanitarne krize i njihove posljedice. Ona predstavlja važan instrument za osnaživanje globalnog partnerstva u borbi protiv siromaštva te postaje sve značajnija u vrijeme globalne financijske i gospodarske krize.</t>
  </si>
  <si>
    <t>Afganistan</t>
  </si>
  <si>
    <t>Obrazovanje</t>
  </si>
  <si>
    <t>MZO</t>
  </si>
  <si>
    <t>A679008</t>
  </si>
  <si>
    <t>Ostalo
(Stipendije i školarine)</t>
  </si>
  <si>
    <t>Stipendija studentima iz Republike Gambije</t>
  </si>
  <si>
    <t>Gambija</t>
  </si>
  <si>
    <t>Stipendija studentima iz Republike Kosova</t>
  </si>
  <si>
    <t xml:space="preserve">Cilj i smisao Programa je davanje pomoći državama u razvoju, državama primateljicama razvojne i humanitarne pomoći, a posebice državama Afrike, sukladno milenijskim ciljevima UN-a, kroz sredstva i djelokrug pojedinih ogranaka državne uprave. </t>
  </si>
  <si>
    <t>Kosovo</t>
  </si>
  <si>
    <t>Stipendija studentima iz Republike Mauricijus</t>
  </si>
  <si>
    <t>Mauricijus</t>
  </si>
  <si>
    <t>Stipendija studentima iz Turkmenistana</t>
  </si>
  <si>
    <t>Turkmenistan</t>
  </si>
  <si>
    <t>Stipendija studentima iz Mongolije</t>
  </si>
  <si>
    <t>Mongolija</t>
  </si>
  <si>
    <t>Stipendija studentima iz Libije</t>
  </si>
  <si>
    <t>Libija</t>
  </si>
  <si>
    <t>Razvojni projekti Sveučilišta u Mostaru: potpora izvođenju nastave na Sveučilištu u Mostaru: Sporazum o financijskoj potpori programu integracije Sveučilišta u Mostaru, potpori izvođenja nastave i obrazovanja nastavnika Sveučilišta u Mostaru , iz sredstava Državnog proračuna Republike Hrvatske za 2019. godini; Program pomoći BiH u sustavu znanosti, obrazovanja i športa</t>
  </si>
  <si>
    <t xml:space="preserve">RH se temljem Sporazuma o financijskoj potpori programu integracije Sveučilišta u Mostaru obvezala pružiti potporu programu integracije Sveučilišta u Mostaru, sufinancirati troškove sudjelovanja nastavnika zaposlenih na sveučilištima u RH u izvođenju nastave na Sveučilištu u Mostaru i sufinancirati troškova poslijediplomskih studija koje se izvode na sveučilištima u RH zaposlenicima iz sustava Sveučilišta u Mostaru </t>
  </si>
  <si>
    <t>Znanost, obrazovanje, sport</t>
  </si>
  <si>
    <t>A679049</t>
  </si>
  <si>
    <t>MINISTARSTVO POLJOPRIVREDE</t>
  </si>
  <si>
    <t>Ministarstvo poljoprivrede</t>
  </si>
  <si>
    <t>Godišnji doprinos za EPPO</t>
  </si>
  <si>
    <t>Jačanje fitosanitarnih standarda</t>
  </si>
  <si>
    <t>EPPO - Međunarodna organizacija za zaštitu europskog i mediteranskog bilja</t>
  </si>
  <si>
    <t>EPPO</t>
  </si>
  <si>
    <t>Aktivnost: A568000</t>
  </si>
  <si>
    <t>Godišnji doprinos Programu za certifikaciju šumskog reprodukcijskog materijala OECD-a</t>
  </si>
  <si>
    <t>Razmjena iskustva na tehničkoj razini i uvođenje standarda</t>
  </si>
  <si>
    <t>OECD - Program za certifikaciju šumskog reprodukcijskog materijala</t>
  </si>
  <si>
    <t>OECD</t>
  </si>
  <si>
    <t>Godišnji doprinos za ISTA</t>
  </si>
  <si>
    <t>ISTA - Međunarodno udruženje za ispitivanje sjemena</t>
  </si>
  <si>
    <t>ISTA</t>
  </si>
  <si>
    <t>Godišnji doprinos za FAO</t>
  </si>
  <si>
    <t xml:space="preserve">Donošenje poljoprivrednih politika, pružanje savjetodavnih i stručnih usluga državama članicama, stvaranje baze podataka o bitnim pokazateljima u poljoprivredi, šumarstvu i vodnom gospodarstvu te provođenje razvojnih i investicijskih projekata </t>
  </si>
  <si>
    <t>FAO-Organizacija Ujedinjenih naroda za hranu i poljoprivredu</t>
  </si>
  <si>
    <t>FAO</t>
  </si>
  <si>
    <t>Članarina (SRP 83%)</t>
  </si>
  <si>
    <t>MINISTARSTVO GOSPODARSTVA I ODRŽIVOG RAZVOJA</t>
  </si>
  <si>
    <t>Ministarstvo gospodarstva i održivog razvoja</t>
  </si>
  <si>
    <t>Članarina za UNFCCC KONVENCIJU</t>
  </si>
  <si>
    <t>GODIŠNJI DOPRINOS OKVIRNOJ KONVENCIJI UJEDINJENIH NARODA O PROMJENI KLIME</t>
  </si>
  <si>
    <t>UNFCCC</t>
  </si>
  <si>
    <t>Zaštita okoliša/Održivi razvoj</t>
  </si>
  <si>
    <t>_</t>
  </si>
  <si>
    <t>A576173/3294</t>
  </si>
  <si>
    <t>Članarina (SRP 61%)</t>
  </si>
  <si>
    <t>Članarina za KYOTO PROTOKOL</t>
  </si>
  <si>
    <t>GODIŠNJI DOPRINOS ZA KYOTO PROTOKOL UZ OKVIRNU KONVENCIJU UN-A O PROMJENI KLIME</t>
  </si>
  <si>
    <t>Članarina za Međunarodni dnevnik transakcija (IZL)</t>
  </si>
  <si>
    <t>GODIŠNJI DOPRINOS ZA MEĐUNARODNI DNEVNIK TRANSAKCIJA POD KYOTO PROTOKOLOM</t>
  </si>
  <si>
    <t>ČLANARINA ZA IRENA-U</t>
  </si>
  <si>
    <t>GODIŠNJI DOPRINOS MEĐUNARODNOJ AGENCIJI ZA OBNOVLJIVU ENERGIJU</t>
  </si>
  <si>
    <t>IRENA</t>
  </si>
  <si>
    <t>Energetika</t>
  </si>
  <si>
    <t>A784031/3294</t>
  </si>
  <si>
    <t>Članarina (SRP 66%)</t>
  </si>
  <si>
    <t>Članarina za UNEP</t>
  </si>
  <si>
    <t>GODIŠNJI DOPRINOS PROGRAMU UJEDINJENIH NARODA ZA OKOLIŠ</t>
  </si>
  <si>
    <t>UNEP</t>
  </si>
  <si>
    <t>Članarina za UNEP/MAP</t>
  </si>
  <si>
    <t>GODIŠNJI DOPRINOS MEDITERANSKOM AKCIJSKOM PLANU PROGRAMA UN-A ZA OKOLIŠ</t>
  </si>
  <si>
    <t>Članarina za BASELSKU konvenciju</t>
  </si>
  <si>
    <t>GODIŠNJI DOPRINOS KONVENCIJI O NADZORU PREKOGRANIČNOG PROMETA OPASNOG OTPADA I NJEGOVU ODLAGANJU</t>
  </si>
  <si>
    <t>ČLANARINA ZA STOCKHOLMSKU KONVENCIJU</t>
  </si>
  <si>
    <t>GODIŠNJI DOPRINOS KONVENCIJI O POSTOJANIM ORGANSKIM ONEČIŠĆUJUĆIM TVARIMA</t>
  </si>
  <si>
    <t>ČLANARINA ZA MULTILATERALNI FOND MONTREALSKOG PROTOKOLA</t>
  </si>
  <si>
    <t>GODIŠNJI DOPRINOS MULTILATERALNOM FONDU ZA PROVEDBU MONTREALSKOG PROTOKOLA</t>
  </si>
  <si>
    <t>MONTREALSKI PROTOKOL</t>
  </si>
  <si>
    <t>FINANCIRANJE DOMAĆINSTVA I PROGRAMA RADA PAP/RAC-A</t>
  </si>
  <si>
    <t>GODIŠNJI DOPRINOS ZA PROGRAM PRIORITETNIH AKTIVNOSTI/CENTAR ZA REGIONALNE AKTIVNOSTI UNEP/MAP-A (PAP/RAC)</t>
  </si>
  <si>
    <t>A576173/3811</t>
  </si>
  <si>
    <t>ČLANARINA ZA CBD KONVENCIJU</t>
  </si>
  <si>
    <t>GODIŠNJI DOPRINOS KONVENCIJI O BIOLOŠKOJ RAZNOLIKOSTI</t>
  </si>
  <si>
    <t>A779006/3294</t>
  </si>
  <si>
    <t>ČLANARINA ZA KARTAGENSKI PROTOKOL</t>
  </si>
  <si>
    <t>GODIŠNJI DOPRINOS PROTOKOLU O BIOLOŠKOJ SIGURNOSTI</t>
  </si>
  <si>
    <t>ČLANARINA ZA CITES KONVENCIJU</t>
  </si>
  <si>
    <t>GODIŠNJI DOPRINOS KONVENCIJI O MEĐUNARODNOJ TRGOVINI UGROŽENIM VRSTAMA DIVLJIH ŽIVOTINJA I BILJAKA</t>
  </si>
  <si>
    <t>CITES</t>
  </si>
  <si>
    <t>ČLANARINA ZA CMS KONVENCIJU</t>
  </si>
  <si>
    <t>GODIŠNJI DOPRINOS KONVENCIJI O ZAŠTITI MIGRATORNIH VRSTA</t>
  </si>
  <si>
    <t>ČLANARINA ZA AEWA SPORAZUM</t>
  </si>
  <si>
    <t>GODIŠNJI DOPRINOS SPORAZUMU O ZAŠTITI EUROAZIJSKO-SJEVERNOAFRIČKIH MIGRATORNIH PTICA MOČVARICA</t>
  </si>
  <si>
    <t>DOBROVOLJNI DOPRINOS ZA PRIPREMU AEWA IZVJEŠĆA</t>
  </si>
  <si>
    <t>DOBROVOLJNI DOPRINOS ZA PRIPREMU 8. IZVJEŠĆA O STANJU OČUVANJA U OKVIRU AEWA SPORAZUMA</t>
  </si>
  <si>
    <t>ČLANARINA ZA EUROBATS SPORAZUM</t>
  </si>
  <si>
    <t>GODIŠNJI DOPRINOS ZA SPORAZUM O ZAŠTITI EUROPSKIH ŠIŠMIŠA</t>
  </si>
  <si>
    <t>DOBROVOLJNI DOPRINOS ZA EUROBATS SPORAZUM</t>
  </si>
  <si>
    <t>DOBROVOLJNI DOPRINOS ZA PROVEDBU AKTIVNOSTI U OKVIRU SPORAZUMA O ZAŠTITI EUROPSKIH ŠIŠMIŠA</t>
  </si>
  <si>
    <t>ČLANARINA ZA ACCOBAMS SPORAZUM</t>
  </si>
  <si>
    <t>GODIŠNJI DOPRINOS SPORAZUMU O ZAŠTITI KITOVA (CETACEA) U CRNOM MORU, SREDOZEMNOM MORU I SUSJEDNOM ATLANTSKOM PODRUČJU</t>
  </si>
  <si>
    <t>ČLANARINA ZA IUCN</t>
  </si>
  <si>
    <t>GODIŠNJI DOPRINOS MEĐUNARODNOJ UNIJI ZA OČUVANJE PRIRODE</t>
  </si>
  <si>
    <t>IUCN</t>
  </si>
  <si>
    <t>ČLANARINA ZA NAGOYA PROTOKOL</t>
  </si>
  <si>
    <t>GODIŠNJI DOPRINOS PROTOKOLU O PRISTUPU GENETSKIM RESURSIMA TE POŠTENOJ I PRAVIČNOJ RASPODJELI DOBITI KOJA PROIZLAZI IZ NJIHOVA KORIŠTENJA</t>
  </si>
  <si>
    <t>Članarina za LRTAP KONVENCIJU</t>
  </si>
  <si>
    <t>GODIŠNJI DOPRINOS UNECE KONVENCIJI O PREKOGRANIČNOM ONEČIŠĆENJU ZRAKA</t>
  </si>
  <si>
    <t>UNECE</t>
  </si>
  <si>
    <t>Članarina (SRP 89%)</t>
  </si>
  <si>
    <t>Članarina za EMEP PROTOKOL</t>
  </si>
  <si>
    <t>GODIŠNJI DOPRINOS UNECE PROTOKOLU O DUGOROČNOM FINANCIRANJU PROGRAMA SURADNJE ZA PRAĆENJE I PROCJENU DALEKOSEŽNOG PREKOGRANIČNOG PRIJENOSA ONEČIŠĆUJUĆIH TVARI U ZRAKU U EUROPI</t>
  </si>
  <si>
    <t>Članarina za ARHUŠKU KONVENCIJU I PRTR PROTOKOL</t>
  </si>
  <si>
    <t>GODIŠNJI DOPRINOS ARHUŠKOJ KONVENCIJI I PROTOKOLU O REGISTRIMA ISPUŠTANJA I PRIJENOSA ONEČIŠĆAVANJA</t>
  </si>
  <si>
    <t>Članarina za UNECE STRATEGIJU ZA OOR</t>
  </si>
  <si>
    <t>GODIŠNJI DOPRINOS UNECE STRATEGIJI ZA OBRAZOVANJE ZA ODRŽIVI RAZVOJ</t>
  </si>
  <si>
    <t>ČLANARINA ZA TEIA KONVENCIJU</t>
  </si>
  <si>
    <t>GODIŠNJI DOPRINOS KONVENCIJI O PREKOGRANIČNIM UČINCIMA INDUSTRIJSKIH NESREĆA</t>
  </si>
  <si>
    <t>ČLANARINA ZA UNIDO</t>
  </si>
  <si>
    <t>GODIŠNJI DOPRINOS ZA ORGANIZACIJU UJEDINJENIH NARODA ZA INDUSTRIJSKI RAZVOJ</t>
  </si>
  <si>
    <t>UNIDO</t>
  </si>
  <si>
    <t>A822046/3294</t>
  </si>
  <si>
    <t>Državni hidrometeorološki zavod</t>
  </si>
  <si>
    <t>Godišnji doprinos Svjetskoj meteorološkoj organizaciji (WMO)</t>
  </si>
  <si>
    <t>Članarina za WMO koju je uplatio Državni hidrometeorološki zavod.</t>
  </si>
  <si>
    <t>WMO</t>
  </si>
  <si>
    <t>A654071/3294</t>
  </si>
  <si>
    <t>Članarina (SRP 4%)</t>
  </si>
  <si>
    <t>UKUPNO U HRK:</t>
  </si>
  <si>
    <t>MINISTARSTVO TURIZMA I SPORTA</t>
  </si>
  <si>
    <t>Ministarstvo turizma i sporta</t>
  </si>
  <si>
    <t>Članarina za UNWTO</t>
  </si>
  <si>
    <t>Ministarstvo turizma i sporta članica je UNWTO-a od 1993. godine te svake godine plaća članarinu</t>
  </si>
  <si>
    <t>Sukladno 2016 
ODA declaration, 
radi se o indirektnoj pomoći</t>
  </si>
  <si>
    <t>turizam</t>
  </si>
  <si>
    <t>A587006</t>
  </si>
  <si>
    <t>MINISTARSTVO KULTURE I MEDIJA</t>
  </si>
  <si>
    <t>Ministarstvo kulture i medija</t>
  </si>
  <si>
    <t>Doprinos Republike Hrvatske za UNESCO</t>
  </si>
  <si>
    <t>RH kao članica Organizacije Ujedinjenih naroda za obrazovanje, znanost i kulturu daje doprinose redovnom budžetu UNESCO-a koje je obvezna plaćati na temelju svog članstva. UNESCO kao specijalizirana agencija UN-a za intelektualna i etička pitanja doprinosi miru i sigurnosti promičući suradnju među narodima na području obrazovanja, prirodnih i društveno-humanističkih znanosti, kulture, komunikacija i informacija utemeljenu na dijalogu i međusobnom razumijevanju omogućujući državama članicama razmjenu svojih iskustva i suradnju u cilju rješavanja globalnih problema na svim UNESCO-ovim programskim područjima. Služeći kao laboratorij ideja, UNESCO pomaže zemljama da usvoje međunarodne standarde i upravljaju programima koji potiču slobodan protok ideja i razmjenu znanja doprinoseći postizanju ciljeva održivog razvoja definiranih Programom 2030., koji je Opća skupština UN-a usvojila 2015.</t>
  </si>
  <si>
    <t>UNESCO-ove države članice</t>
  </si>
  <si>
    <t>Ostalo: Programska područja UNESCO-a: obrazovanje, znanosti, kultura, komunikacije i informacije.</t>
  </si>
  <si>
    <t>UNESCO</t>
  </si>
  <si>
    <t xml:space="preserve">A784006 
32942
11 </t>
  </si>
  <si>
    <t>Članarina (SRP 60%)</t>
  </si>
  <si>
    <t xml:space="preserve">Doprinos Republike Hrvatske za UNESCO-ov Fond za očuvanje nematerijalne kulturne baštine </t>
  </si>
  <si>
    <t>RH kao članica Organizacije Ujedinjenih naroda za obrazovanje, znanost i kulturu daje doprinos Fondu za zaštitu nematerijalne kulturne baštine UNESCO-a koji je obvezna plaćati na temelju svog članstva. UNESCO kao specijalizirana agencija UN-a za intelektualna i etička pitanja doprinosi miru i sigurnosti promičući suradnju među narodima na području obrazovanja, prirodnih i društveno-humanističkih znanosti, kulture, komunikacija i informacija utemeljenu na dijalogu i međusobnom razumijevanju omogućujući državama članicama razmjenu svojih iskustva i suradnju u cilju rješavanja globalnih problema na svim UNESCO-ovim programskim područjima. Služeći kao laboratorij ideja, UNESCO pomaže zemljama da usvoje međunarodne standarde i upravljaju programima koji potiču slobodan protok ideja i razmjenu znanja doprinoseći postizanju ciljeva održivog razvoja definiranih Programom 2030., koji je Opća skupština UN-a usvojila 2015.</t>
  </si>
  <si>
    <t>Dostojanstvo svake ljudsje osobe</t>
  </si>
  <si>
    <t xml:space="preserve">Doprinos Republike Hrvatske za UNESCO-ov Fond za zaštitu kulturne i prirodne baštine </t>
  </si>
  <si>
    <t>RH kao članica Organizacije Ujedinjenih naroda za obrazovanje, znanost i kulturu daje doprinos Fondu za zaštitu kulturne i prirodne baštine UNESCO-a koje je obvezna plaćati na temelju svog članstva. UNESCO kao specijalizirana agencija UN-a za intelektualna i etička pitanja doprinosi miru i sigurnosti promičući suradnju među narodima na području obrazovanja, prirodnih i društveno-humanističkih znanosti, kulture, komunikacija i informacija utemeljenu na dijalogu i međusobnom razumijevanju omogućujući državama članicama razmjenu svojih iskustva i suradnju u cilju rješavanja globalnih problema na svim UNESCO-ovim programskim područjima. Služeći kao laboratorij ideja, UNESCO pomaže zemljama da usvoje međunarodne standarde i upravljaju programima koji potiču slobodan protok ideja i razmjenu znanja doprinoseći postizanju ciljeva održivog razvoja definiranih Programom 2030., koji je Opća skupština UN-a usvojila 2015.</t>
  </si>
  <si>
    <t>SREDIŠNJI DRŽAVNI URED ZA HRVATE IZVAN REPUBLIKE HRVATSKE</t>
  </si>
  <si>
    <t>Središnji državni ured za Hrvate izvan RH</t>
  </si>
  <si>
    <t>Više kulture</t>
  </si>
  <si>
    <t>Kulturne aktivnosti članova zajednice</t>
  </si>
  <si>
    <t>Brazil</t>
  </si>
  <si>
    <t>Društvo prijatelja Dalmacije</t>
  </si>
  <si>
    <t>Osnivanje i uređenje prostora za biblioteku i hrvatski povijesni iseljenički arhiv za hrvatske iseljenike u Peruu</t>
  </si>
  <si>
    <t>Novi i jedini arhiv u jednom novom prostoru u kojem bi se organizirala i Biblioteka za sve Hrvate u Peruu.</t>
  </si>
  <si>
    <t>Peru</t>
  </si>
  <si>
    <t>Hrvatski pastoralni vikarijat „Sv. Leopold Mandić“ Lima-Peru</t>
  </si>
  <si>
    <t>Jačanje podrške i širenja udruge prema novim kulturnim aktivnostima</t>
  </si>
  <si>
    <t>JAČANJE UNUTARNJE ORGANIZACIJE DRUŠTVA, POVEĆANJE BROJA ČLANOVA, ORGANIZIRANJE INFORMATIVNIH SASTANAKA ZA SPORTSKE IGRE DIJASPORE U ZAGREBU</t>
  </si>
  <si>
    <t>Argentina</t>
  </si>
  <si>
    <t>Asociacion Civil Coro Croata Jadran</t>
  </si>
  <si>
    <t>Organizacija 40. obljetnice hrvatskog narodnog ansambla Zrinski i folklorni festival u Argentini</t>
  </si>
  <si>
    <t>OBUKA NOVIH FOLKLORNIH GRUPA IZ ARGENTINE, PRIPREMA  FOLKLORNOG FESTIVALA U ROSARIU I PROSLAVA 40. GODIŠNJICE NARODNOG ANSAMBLA ZRINSKI</t>
  </si>
  <si>
    <t>Ustanova u kojoj njegujem hrvatsku kulturu i običaje</t>
  </si>
  <si>
    <t>UREĐENJE I OPREMANJE PROSTORA UDRUGE</t>
  </si>
  <si>
    <t>Hrvatsko kulturno društvo uzajamne pomoći</t>
  </si>
  <si>
    <t>Znanstveno-istraživački projekt prikupljanja i valorizacije pisane baštine, arhivske i povijesne građe Hrvata u Argentini - treći dio</t>
  </si>
  <si>
    <t>DIGITALIZACIJE TREĆEG DIJELA PRIKUPLJENE GRAĐE (DOKUMENTA, SLIKA I FILMOVA) KOJI SE ODNOSE NA POVIJEST ISELJENIKA</t>
  </si>
  <si>
    <t>Instituto Studia Croatica Asociacion Civil</t>
  </si>
  <si>
    <t>Objava časopisa Studia Croatica na internetu te sastavljanje i izdanje knjige o hrvatskoj povijesti: „Od dolaska do Prvog svjetskog rata“</t>
  </si>
  <si>
    <t>OBJAVA ČLANAKA O HRVATSKOJ POVIJESTI I KULTURI NA INTERNETU I SASTAVLJANJE I IZDANJE KNJIGE</t>
  </si>
  <si>
    <t>Zaštitimo našu kulturu: „Očuvanje hrvatskog identiteta“</t>
  </si>
  <si>
    <t>TEČAJ - HRVATSKA KUHINJA I GASTRONOMIJA, GLAZBE I PROGRAM/HRVATSKI ZBOR, HRVATSKI TRADICIONALNI PLES, NASTAVA HRVATSKOG JEZIKA</t>
  </si>
  <si>
    <t>Paragvaj</t>
  </si>
  <si>
    <t>Paragvajska udruga Hrvata</t>
  </si>
  <si>
    <t>Reaktivacija Paragvajsko-hrvatske gospodarske komore za ponovnu uspostavu trgovinskih odnosa između Paragvaja i Hrvatske</t>
  </si>
  <si>
    <t>JAČANJE KAPACITETA KOMORE, IZNAJMLJIVANJE PROSTORA I PLAĆANJE UREDSKOG POMOĆNIKA</t>
  </si>
  <si>
    <t>Paragvajsko-hrvatska gospodarska komora</t>
  </si>
  <si>
    <t>Hrvatska vidljivost u Brazilu: Virtualna izložba Ivana Meštrovića i Rijeke</t>
  </si>
  <si>
    <t>Organiziranje prve virtualne izložbe radova kipara Ivana Meštrovića u Brazilu/Rijeci</t>
  </si>
  <si>
    <t>Croatia Sacra Paulistana</t>
  </si>
  <si>
    <t>Povijest „Croatie Sacre Paulistane“</t>
  </si>
  <si>
    <t>Izdavanje knjige o povijesti Croatia Sacra Paulistana - najstarije kontinuirane hrvatske udruge u Brazilu</t>
  </si>
  <si>
    <t>Dokumentarni video o hrvatskoj imigraciji u Venezueli</t>
  </si>
  <si>
    <t>Produkcija audiovizualnog dokumentarnog filma o hrvatskoj imigraciji u Venezueli</t>
  </si>
  <si>
    <t>Kulturna udruga venezuelskih Hrvatica</t>
  </si>
  <si>
    <t>Povijesni virtualni arhiv hrvatske imigracije u Boliviji: 1850.-1940.</t>
  </si>
  <si>
    <t>Izrada povijesnog virtualnog arhiva: obrada i digitalizacija dokumentacije vezane za migracijske procese i hrvatske doseljenike u Boliviji, iz osobnog, obiteljskog iskustva i povijesti njenih ustanova.</t>
  </si>
  <si>
    <t>Bolivija</t>
  </si>
  <si>
    <t>Hrvatska zajednica u La Pazu</t>
  </si>
  <si>
    <t>Tiskanje publikacije „Boka kotorska“</t>
  </si>
  <si>
    <t>Publikacija koja bi se izdavala dva puta mjesečno obrađivala bi sve probleme mladih i starijih, od problema zapošljavanja, upoznavanja s mogućnošću studiranja na fakultetima u Republici Hrvatskoj do mirovina i pitanja povratka nezakonito oduzete imovine. List bi se dijelio besplatno svim hrvatskim obiteljima i koji su članovi hrvatskih udruga.</t>
  </si>
  <si>
    <t>NVO „Lingua“ Kotor</t>
  </si>
  <si>
    <t>Hrvatska kulturna baština s otoka / Vitezovi s Korčule – Moreška</t>
  </si>
  <si>
    <t>Izvođenje tradicionalne mačevalačke igre - Moreška s otoka Korčula, HGD Sveta Cecilija - Korčula u gradovima Podgorici i Tivtu</t>
  </si>
  <si>
    <t>NVO Zajednica Hrvata i prijatelja - Crna Gora</t>
  </si>
  <si>
    <t>Tiskanje knjige „Bokeljska mornarica - tradicijsko obilježje bokeljskih Hrvata“</t>
  </si>
  <si>
    <t>Knjiga će sadržavati pregled svih dosadašnjih statuta, prijevod knjige Josipa Jelačića, popis sve literature na tu temu kao i sve aktualne članke napisane u posljednje 3 godine.</t>
  </si>
  <si>
    <t>NVO „Boka Kotorska“ Kotor</t>
  </si>
  <si>
    <t>Časopis „Hrvatski glasnik“</t>
  </si>
  <si>
    <t xml:space="preserve">Ovim projektom nastavlja se tiskanje časopisa u 10 brojeva glasnika u kojima se obrađuju teme iz života i rada hrvatske manjine u Crnoj Gori, aktualni događaji, obrađuju se teme kulturnih manifestacija i sl. Do sada su izašla iz tiska 2 broja, treći je u pripremi i do kraja godine će biti tiskana još 7 brojeva. </t>
  </si>
  <si>
    <t>Hrvatsko građansko društvo Crna Gora</t>
  </si>
  <si>
    <t>Radionica izrade predmeta od slame i sjemenki za polaznike hrvatske nastave</t>
  </si>
  <si>
    <t>Predstavljanje hrvatske kontinentalne tradicije kroz izradu predmeta od slame i sjemenki, sa ciljem prenošenja znanja i vještina u izradi mladim generacijama, kroz očuvanje postojeće baštine i stvaranje modela za novi suvremeni prijenos kulturne baštine javnosti.</t>
  </si>
  <si>
    <t>NVU „Gjurgjevo brdo“</t>
  </si>
  <si>
    <t>Na valima glazbene kulture Boke kotorske</t>
  </si>
  <si>
    <t>Prezentacija kreativnih potencijala i multikulturalnosti Boke, odnosno afirmacija mediteranske zabavne pučke pjesme. Planirano je održavanje glazbene radionice sa sudionicima programa kao i pratećim glazbenim bendom pripremiti večer mediteranske i klapske pjesme u Tivtu.</t>
  </si>
  <si>
    <t>NVO Hrvatska kulturna udruga „Stađuni od kulture“</t>
  </si>
  <si>
    <t>Radio Dux - Kulturno naslijeđe svih nas</t>
  </si>
  <si>
    <t>Funkcioniranje jedinog elektronskog medija hrvatske nacionalne manjine u Crnoj Gori</t>
  </si>
  <si>
    <t>Hrvatska krovna zajednica „Dux Croatorum“ - Radio Dux</t>
  </si>
  <si>
    <t>Pripremanje toplog obroka za korisnike Narodne kuhinje Letnica</t>
  </si>
  <si>
    <t>Svakodnevna (5 dana u tjednu) priprema jednog toplog obroka za stare i nemoćne Hrvate u Letnici (34 osobe)</t>
  </si>
  <si>
    <t>NVO Narodna kuhinja Letnica</t>
  </si>
  <si>
    <t>Nabava građevinskog materijala za adaptaciju ureda Narodne kuhinje u Letnici,</t>
  </si>
  <si>
    <t>Adaptacija poslovnog prostora koji će služiti za obavljanje svih poslovnih obveza vezanih za Narodnu Kuhinju u Letnici</t>
  </si>
  <si>
    <t>Pomoć Hrvatima u Janjevu</t>
  </si>
  <si>
    <t>Humanitarna pomoć hrvatskim obiteljima u Janjevu u hrani. Plaća za vozača školskog kombija, registracija i održavanje (amortizacija).</t>
  </si>
  <si>
    <t>Hrvatska Udruga sv. Nikole Janjevo</t>
  </si>
  <si>
    <t>Centar mladih Hrvata Janjevo</t>
  </si>
  <si>
    <t>Nastavak rada Centra mladih u Janjevu, zaštita autohtonih prava hrvatske zajednice na Kosovu. Animiranje i edukacija mladih u Janjevu, korištenje modernih tehnologija.</t>
  </si>
  <si>
    <t>Hrvatska Udruga Mladih Janjevo</t>
  </si>
  <si>
    <t>Očuvanje trajnih vrijednosti hrvatske kulturne baštine mladih Hrvata u Makedoniji“</t>
  </si>
  <si>
    <t>Predviđene aktivnosti: 1.Uspostavljanje hrvatske dječje dramske sekcije te adaptacija povijesnog romana "Šegrt Hlapić" u kazališnu predstavu; 2.Organizacija studijskog putovanja (do 15) mladih članova ZHRM u Hrvatsku, posjet Dubrovniku i Splitu u cilju upoznavanja hr. kulturne baštine; 3.Sudjelovanje izaslanstva ZHRM na Forumu manjina u org. HMI u Zagrebu</t>
  </si>
  <si>
    <t>Zajednica Hrvata u Republici Makedoniji</t>
  </si>
  <si>
    <t>„Očuvanje hrvatskog kulturnog stvaralaštva i hrvatskog jezika“</t>
  </si>
  <si>
    <t>Predviđene aktivnosti: 1. Organizacija Tradicionalnog božićnog koncerta u suradnji s Katoličkom crkvom; 2. Sufinanciranje tiskanja časopisa ZHRM "Hrvatska riječ"; 3. izrada dokumentarnog filma "ZHRM most prijateljstva i stožer zaštite identiteta" povodom 25 godina postojanja ZHRM.</t>
  </si>
  <si>
    <t>Proslava blagdana Svetog Nikole i Mala škola hrvatskog jezika i kulture</t>
  </si>
  <si>
    <t xml:space="preserve">Predviđene aktivnosti: 1.program za djecu u povodu blagdana Sv. Nikole; 42. Mala škola hrv. Jezika u Novom Vinodolskom </t>
  </si>
  <si>
    <t>Zajednica Hrvata u Republici Makedoniji  - ogranak Skopje</t>
  </si>
  <si>
    <t>Tiskanje zbirke pjesama u prozi „Zjenica bježi od zjenice“ autorice Ljerke Toth Naumove</t>
  </si>
  <si>
    <t>Tiskanje zbirke pjesama u prozi hrvatsko-makedonske pjesnikinje mr.sc. Ljerke Toth Naumove</t>
  </si>
  <si>
    <t>Škrinja ljubavi</t>
  </si>
  <si>
    <t>Predviđene aktivnosti:         1.izložba rukotvorina i narodnih nošnji iz osobnih zbirki članova Udruge;                                             2.Tjedan hrvatskog filma;         3.Turnir u stolnom tenisu i šahu; 4.Izrada 12 slika likovne udruge koja okuplja članove Zajednice; 5.obilježavanje blagdana Sv. Nikole; 6. Obilježavanje blagdana Božića (nastup grupe Jupiter u Crkvi)</t>
  </si>
  <si>
    <t>Zajednica Hrvata „Libertas“ Štip</t>
  </si>
  <si>
    <t>Prezentacija hrvatske kulturne baštine - projekt 2.</t>
  </si>
  <si>
    <t xml:space="preserve">obilježavanje Dana hrvatskog Sabora - 8. listopada gostovanjem Satiričkog kazališta mladih iz Slavonskog Broda.  </t>
  </si>
  <si>
    <t>MHD-Hrvatski kulturni centar „Marko Marulić“ Bitola</t>
  </si>
  <si>
    <t>Hrvatska kroz vrijeme - kreativne radionice, izrada filma i kulturno-umjetničkih događanja</t>
  </si>
  <si>
    <t>Radionica za djecu i mlade, izrada dokumentarnog filma,  izrada špil karata, izrada i izložba kravate, tjedan dokumentarnog filma, izrada mrežnih stranica MHD „Tetovo“</t>
  </si>
  <si>
    <t>Makedonsko hrvatsko društvo „Tetovo“</t>
  </si>
  <si>
    <t>Škola tambure</t>
  </si>
  <si>
    <t>Popularizacija tambure kao tradicijskog hrvatskog instrumenta</t>
  </si>
  <si>
    <t>Republika Srbija</t>
  </si>
  <si>
    <t>Hrvatski kulturni centar „Srijem“ - Hrvatski dom Srijemska Mitrovica</t>
  </si>
  <si>
    <t>Produciranje tjedne informativne radio emisije „Glas Hrvata“ i Organiziranje manifestacije „Ikavica - govor hercegovačkih, dalmatinskih, ličkih, bosanskih, šokačkih i bunjevačkih Hrvata“</t>
  </si>
  <si>
    <t>Jednosatna tjedna informativna emisija na Radiju Fortuna iz Sombora (subotom 17-18 sati), koju producira udruga.</t>
  </si>
  <si>
    <t>Hrvatsko kulturno društvo „Vladimir Nazor“ Stanišić</t>
  </si>
  <si>
    <t>Hrvatski katolički glas u Novom Sadu - Radio Marija i Hrvatski katolički glas u Srijemu - Radio Marija</t>
  </si>
  <si>
    <t>Skrb za nacionalni i vjerski identitet Hrvata u Srbiji, posebno u Novom Sadu i južnobačkom okrugu, preko zasebnog FM odašiljača u Novom Sadu preko kojeg se emitira neprekidni program (24 sata) na hrvatskom jeziku, koji promiče kulturnu baštinu Hrvata, hrvatski jezik i identitet Hrvata kao nacionalne manjine.</t>
  </si>
  <si>
    <t>Udruga „Marija“</t>
  </si>
  <si>
    <t xml:space="preserve">Očuvanje jezika, kulture i identiteta hrvatske nacionalne manjine </t>
  </si>
  <si>
    <t xml:space="preserve">Projekt se realizira u tiskanom obliku putem mjesečnika Hrvatske novine, kroz sadržaje o hrvatskim udrugama kulture, aktualnostima iz života Hrvata u RS idr. Planira se objavljivanje 12 brojeva mjesečnika na 264 str. S više od 120 autorskih tekstova, 12 intervjua, 24 prilkoga iz knjiga suvremenih hrvatskih autora. Izlazi mjesečno u tiskanom, na 24 str., i online izdanju; Projekt br 2: Projekt se realizira preko Internet portala, kroz sadržaje o hrvatskim udrugama kulture, aktualnostima iz života Hrvata u RS i dr. </t>
  </si>
  <si>
    <t>Udruga Hrvatska nezavisna lista</t>
  </si>
  <si>
    <t>Gostovanje eminentnih hrvatskih umjetnika „Hrvatska kultura u centru“ i Tradicionalni predbožićni koncert „Kao nekad pred Božić“</t>
  </si>
  <si>
    <t>S ciljem osiguranja vidljivosti hrvatske zajenice u glavnom gradu RS planirana su gostovanja iz RH:  književnika Branka Čegeca i Željka Grahovca, slikarice Mirne Sišul, kipara Petra Hranuellia, kazališna predstava "Roko i Cicibela"</t>
  </si>
  <si>
    <t>Hrvatsko kulturno društvo „Hrvatski kulturni centar-Beograd“</t>
  </si>
  <si>
    <t>Tartan - u svrhu preuređenja prostora samostana u dječji vrtić</t>
  </si>
  <si>
    <t>Preuređenje samostana časnih sestara u dječji vrtić</t>
  </si>
  <si>
    <t>Rimokatolička župa Marija Majka Crkve, Subotica</t>
  </si>
  <si>
    <t xml:space="preserve">Festival - Kesler </t>
  </si>
  <si>
    <t>U rujnu 2020. će biti održan 15. Hosana fest festival hrvatskih duhovnih pjesama sa učeščem 15 pjevača iz RH, BiH, Njemačke i Vojvodine</t>
  </si>
  <si>
    <t xml:space="preserve">Festival hrvatskih duhovnih pjesama „Hosana fest“ </t>
  </si>
  <si>
    <t>Dužijanca 2020. i Takmičenje risara 2020.</t>
  </si>
  <si>
    <t xml:space="preserve">Dužijanca kao projekt "Kulturnog ljeta" obuhvaća niz manifestacija religijske, kulturološke, etnološko-folklorne i sportske tematike. </t>
  </si>
  <si>
    <t xml:space="preserve">Udruga bunjevačkih Hrvata „Dužijanca“ </t>
  </si>
  <si>
    <t>Izložba zavičajnih slikara</t>
  </si>
  <si>
    <t>Organiziranje izložbe zavičajnih slikara Vojvodine s cilje očuvanja hrvatskog kulturnog stvaralaštva i baštine</t>
  </si>
  <si>
    <t>Inovativna mreža</t>
  </si>
  <si>
    <t>Radio emisija na hrvatskom jeziku „Zvuci bačke ravnice" i Likovna kolonija „Provala 2020“</t>
  </si>
  <si>
    <t>Radio emisija na hrv. jeziku započela  je 2005. g. svakog četvrtka, od 18-20 sati, prilozi o djelovanju hrv. udruga, djela hrvatskih pjesnika, uz hrvatsku glazbu</t>
  </si>
  <si>
    <t>Hrvatsko kulturno umjetničko prosvjetno društvo „Dukat“ Vajska</t>
  </si>
  <si>
    <t>„Šokačka kuća“ - ulaganja i održavanje programa</t>
  </si>
  <si>
    <t>Sredstva se traže za održavanje etno kuće, nabavku opreme, te održavanje različitih kulturnih manifestacija</t>
  </si>
  <si>
    <t xml:space="preserve">Kulturno-prosvjetna zajednica Hrvata „Šokadija" </t>
  </si>
  <si>
    <t>„Dani hrvatske kulture 2020“</t>
  </si>
  <si>
    <t>Dani hrvatske kulture 2020. je projekt koji obuhvaća  Međunarodni okrugli stol "O Šokcima je rič", objavljivanje i predstavljanje zbornika radova te završnu kulturno umjetničku večer</t>
  </si>
  <si>
    <t>Udruženje građana „Urbani Šokci“ Sombor</t>
  </si>
  <si>
    <t>Redovita djelatnost i Leksikon podunavskih Hrvata-Bunjevaca i Šokaca, 16. svezak (Mam-Mu)</t>
  </si>
  <si>
    <t>Knjigovodstveni troškovi, troškovi tajnika, održavanje internetske stranice</t>
  </si>
  <si>
    <t>„Hrvatsko akademsko društvo“ Subotica</t>
  </si>
  <si>
    <t>Radijski program na hrvatskom jeziku hrvatske udruge novinara „Kro-njuz“</t>
  </si>
  <si>
    <t xml:space="preserve">Radijska produkcija od 60 programa na prostoru Subotice o događajima u hrvatskoj zajednici. Jedina radijska produkcija na hrvatskom jeziku u Subotici. </t>
  </si>
  <si>
    <t>Hrvatska udruga novinara „Kro-njuz“ Subotica</t>
  </si>
  <si>
    <t>TV i Internet  program na hrvatskom jeziku udruge novinara „Cro-info"</t>
  </si>
  <si>
    <t>Tv i Internet program na hrv. jeziku: petominutna informativna emisija "Vijesti", polusatne  tjedne emisije "Motrišta" i "Zlatna škatulja", te internetski članci</t>
  </si>
  <si>
    <t>Udruga novinara „Cro-info“ Subotica</t>
  </si>
  <si>
    <t>XVI. Smotra dječjih pjevača i zborova</t>
  </si>
  <si>
    <t xml:space="preserve">Izvedba tradicijskih bunjevačkih pjesama, izvedba novih pjesama u tom duhu, sa djecom osnovnoškolske dobi koji pjevaju uz  Festivalski dječiji tamburaški orkestar. Program smotre izvodi se uživo. </t>
  </si>
  <si>
    <t xml:space="preserve">Hrvatska glazbena udruga „Festival bunjevački pisama“ </t>
  </si>
  <si>
    <t>Razvoj hrvatske knjižnice i čitaonice u Zemunu i Razvijanje i njegovanje kulturne baštine interpretacijom hrvatskog glazbenog stvaralaštva mješovitog pjevačkog zbora „Odjek“</t>
  </si>
  <si>
    <t>Rad na povećanju fundusa knjižnice i broju članova , održavanje književnih večeri</t>
  </si>
  <si>
    <t xml:space="preserve">Zajednica Hrvata Zemuna „Ilija Okrugić“ </t>
  </si>
  <si>
    <t>Žensko tradicijsko češljanje i izrada oglavlja Hrvatica u regiji i Seminar tradicijskih glazbala i tradicijskog pjevanja</t>
  </si>
  <si>
    <t xml:space="preserve">Osmi stručni skup koji se praktično bavi češljanjem mladih djevojaka na području Slavonije, BiH i Vojvodine. Predavanja, seminari i radionice te revija urađenog. </t>
  </si>
  <si>
    <t>Udruga građana „Tragovi Šokaca“ Bač</t>
  </si>
  <si>
    <t>Adaptacija župnog dvora u Opovu i Kulturne manifestacije banatskih Hrvata 2020</t>
  </si>
  <si>
    <t>Stavljanje u funkciju prostorija župnog dvora za okupljanje Hrvata u Opovu</t>
  </si>
  <si>
    <t>Udruga banatskih Hrvata</t>
  </si>
  <si>
    <t>„O Hrvatima je riječ“</t>
  </si>
  <si>
    <t>Pokretanje web portala preko kojeg bi se emitirali sadržaji vezano uz hrvatsku zajednicu u Srbiji</t>
  </si>
  <si>
    <t>„Hrvatski medijsko kulturni centar“ Voganj</t>
  </si>
  <si>
    <t xml:space="preserve">Očuvanje nacionalnog identiteta zemunskih Hrvata </t>
  </si>
  <si>
    <t>Proslava Dana državnosti RH; rad dramske sekcije, nogometni turnir u okviru proslave obljetnice društva; redovite aktivnosti; animiranje zemunskih Hrvata za upis u birački popis</t>
  </si>
  <si>
    <t xml:space="preserve">„Društvo hrvatske mladeži Zemuna“ </t>
  </si>
  <si>
    <t>Poticaj besplatnih udžbenika za djecu u nastavi i programima na hrvatskom jeziku</t>
  </si>
  <si>
    <t>Projekt je usmjeren na osiguranje sredstava za kupnju udžbenika za učenike koji pohađaju obvezan pripremni predškolski program i cjelovitu nastavu na hrvatskom jeziku</t>
  </si>
  <si>
    <t>Hrvatsko nacionalno vijeće</t>
  </si>
  <si>
    <t>Književne manifestacije i naklada Hrvatske čitaonice u 2020. i Programi za djecu i mlade Hrvatske čitaonice u 2020.</t>
  </si>
  <si>
    <t>Održavanje: XIX dani hrvatske knjige i riječi; XIX. Pokrajinski susret pučkih pjesnika Lira Naiva; XV Književno prelo;  Nakladnička djelatnost</t>
  </si>
  <si>
    <t>Hrvatska čitaonica Subotica</t>
  </si>
  <si>
    <t>Jačanje interne strukture i redovito djelovanje udruge Hrvata „Široko“ iz Niša</t>
  </si>
  <si>
    <t>Projekt predviđa aktivnosti na osnaživanju rada Udruge: sudjelovanje na skupovima hrvatske zajednice; suradnja s hrvatskim udrugama i HNV-om, organizacija događaja i redovite aktivnosti</t>
  </si>
  <si>
    <t>Udruga „Široko“ Niš</t>
  </si>
  <si>
    <t>Digitalizacija hrvatske kulturne baštine u Vojvodini i Prezentacija hrvatske kulture u Vojvodini</t>
  </si>
  <si>
    <t>Projekt sadrži nekoliko važnih poddomena: Digitaliazaciju knjižničke i muzejske građe i izradu digitalne zbirke, topoteku Baština Hrvata u Srbiji i održavanje Internet portala</t>
  </si>
  <si>
    <t xml:space="preserve">Zavod za kulturu vojvođanskih Hrvata </t>
  </si>
  <si>
    <t>Podrška učenicima koji pohađaju nastavu na hrvatskom jeziku</t>
  </si>
  <si>
    <t>Projekt je usmjeren na potporu obiteljima i učenicima slabijeg imovinskog stanja  (46) koji pohađaju osnovnu i srednju školu na hrvatskom jeziku</t>
  </si>
  <si>
    <t xml:space="preserve">Hrvatsko prosvjetno društvo „Bela Gabrić“ Subotica </t>
  </si>
  <si>
    <t>Izdavačka djelatnost</t>
  </si>
  <si>
    <t>U 2020. godini objavljeno je 12 brojeva časpopisa "Klasje naših ravni" i dvije knjige Milovan Milković: "Idemo li večeras u kazalište" i "Potonulo ušće"</t>
  </si>
  <si>
    <t xml:space="preserve">Matica hrvatska Subotica </t>
  </si>
  <si>
    <t>Aktivnosti udruge na razvoju, očuvanju baštine i drugih društvenih djelatnosti u 2020. godini i Adaptacija prostorije u učionicu hrvatskog jezika, dramskih sekcija i knjižnice</t>
  </si>
  <si>
    <t xml:space="preserve">Projekt predviđa digitalizaciju arhivske građe, manifestacije Dužionica, Colorit 2020, 84. godišnjica udruge, Divojački Vašar , Međunarodna smotra amaterskih dramskih društava, List Miroljub, </t>
  </si>
  <si>
    <t xml:space="preserve">Hrvatsko kulturno umjetničko društvo „Vladimir Nazor“ Sombor </t>
  </si>
  <si>
    <t>Zavičajno-zavitni dan i III. likovna kolonija „Vajska 2020“</t>
  </si>
  <si>
    <t>Obilježavanje zavjetnog dana svetom misom i koncertom uz sudjelovanje gostiju iz zemlje i inozemstva</t>
  </si>
  <si>
    <t xml:space="preserve">Hrvatsko kulturno udruženje „Antun Sorgg“ </t>
  </si>
  <si>
    <t>Očuvanje, njegovanje, promocija i popularizacija tradicijske baštine Hrvata u Monoštru u 2020. i Troškovi nabavke materijala za muzejsku zbirku</t>
  </si>
  <si>
    <t>Manifestacije društva: "Pokladni bal", "Godišnji koncert udruge", "Sastali se alasi i bećari", "Festival Marijanskih pučkih pisama", "Proslava Zavitnog dana",  "Divanim šokački", "Božićni koncert"</t>
  </si>
  <si>
    <t xml:space="preserve">Kulturno umjetničko društvo Hrvata „Bodrog“ Bački Monoštor </t>
  </si>
  <si>
    <t>Škola tambure i Tiskanje knjige „Golubinci kroz povijest“</t>
  </si>
  <si>
    <t>Aktiviranje što većeg broja učenika tambure, nabavka opreme, troškovi puta za nastupe, knjigovodstvo, režije</t>
  </si>
  <si>
    <t>Hrvatsko kulturno prosvjetno društvo „Tomislav“ Golubinci</t>
  </si>
  <si>
    <t>„Oratorij u Subotici 2020“</t>
  </si>
  <si>
    <t>Projekt se sastoji od Ljetnog oratorija-raznovrsnih programa (tjedan dana) i  redovitih subotnjih oratorija tijekom školske godine</t>
  </si>
  <si>
    <t xml:space="preserve">Udruženje hrvatske mladeži u Vojvodini „KROV“ </t>
  </si>
  <si>
    <t>Redovita aktivnost u 2020. i Adaptacija prostora udruge</t>
  </si>
  <si>
    <t xml:space="preserve">Godišnje manifestacije: godišnjica udruge, uskršnje i božićne sekcije, tematske literarne večeri, godišnji koncert. Redoviti komunalni troškovi. </t>
  </si>
  <si>
    <t>Hrvatska čitaonica „Fischer“ Surčin</t>
  </si>
  <si>
    <t>Međunarodna kulturna manifestacija „Trojni susreti“ i 2. saziv likovne kolonije „Bezdanska marina“</t>
  </si>
  <si>
    <t>Projekt predviđa susret kulturno umjetničkih društava iz Hrvatske, Srbije i Mađarske</t>
  </si>
  <si>
    <t>Hrvatsko udruženje građana „Bezdanska marina“ Bezdan</t>
  </si>
  <si>
    <t>XXXV. saziv Prve kolonije naive u tehnici slame</t>
  </si>
  <si>
    <t>Desetodnevna redovita kolonija naive odvija se kroz izložbe, tribinu, edukativni dio</t>
  </si>
  <si>
    <t>Galerija prve kolonije naive u tehnici slame</t>
  </si>
  <si>
    <t>9. seminar bunjevačkog stvaralaštva</t>
  </si>
  <si>
    <t>Seminar je namijenjen plesačima, umjetničkim voditeljima, koreografima, asistentima i drugim sudionicima u prenošenju znanja i vještina u raznim aspektima bunjevačkog stvaralaštva</t>
  </si>
  <si>
    <t xml:space="preserve">Hrvatsko kulturno prosvjetno društvo „Matija Gubec“ </t>
  </si>
  <si>
    <t>Promidžba šaha među Hrvatima u Subotici i suradnja sa šah klubovima iz Republike Hrvatske</t>
  </si>
  <si>
    <t>Kroz sudjelovanje na šahovskim turnirima u RH i organiziranje šah turnira s gostovanjima klubova iz RH ostvarivanje bolje povezanosti na športskoj razini Hrvata izvan RH, te promidžba šaha kroz sudjelovanje u Meuopćinskoj ligi Sjeverna Bačka</t>
  </si>
  <si>
    <t>HAŠK-Zrinski</t>
  </si>
  <si>
    <t>Održavanje manifestacije i tiskanje knjige „Preprekova jesen 2020“ i obilježavanje 15. obljetnice rada udruge i Godišnji koncert Ženske pjevačke skupine „Stanislav Preprek“</t>
  </si>
  <si>
    <t>Održavanje tradicionalne manifestacije "Preprekova jesen" te priprema, objava i promocija istoimene zbirke poezije. Tiskanje monografdije rada udruge povodom 15 godina rada</t>
  </si>
  <si>
    <t>Hrvatsko kulturno-umjetničko-prosvjetno društvo „Stanislav Preprek“ Novi Sad</t>
  </si>
  <si>
    <t>Djeca-čuvari kulturne baštine Hrvata-Bunjavaca i Tradicija i kultura vojvođanskih Hrvata kroz sliku, riječ i običaje</t>
  </si>
  <si>
    <t>Projektom su obuhvaćeni: likovna škola za djecu,aktivnosti dramskog i folklornog odjela</t>
  </si>
  <si>
    <t xml:space="preserve">Hrvatski kulturni centar  „Bunjevačko kolo“ </t>
  </si>
  <si>
    <t>„Cijeli cjelovi tuge“</t>
  </si>
  <si>
    <t>Objavljivanje zbirke pjesama Darka Baštovanovića "Cijeli cjelovi tuge"</t>
  </si>
  <si>
    <t>Novinsko izdavačka ustanova „Hrvatska riječ“</t>
  </si>
  <si>
    <t>Izgradnja pristupnog puta do rampe za invalide i mame s djecom i Kompletna obnova dvorane za pastoralne potrebe i prilagodba za potrebe HKUD-a Đurđin</t>
  </si>
  <si>
    <t xml:space="preserve">U župi koja broji više od 600 vjernika ima dosta starijih osoba, ali i mlađih obitelji s djecom, te postoji potreba za prikladnim uređenjem pristupa za invalide </t>
  </si>
  <si>
    <t>RKT župa Sveti Josip Radnik</t>
  </si>
  <si>
    <t>Ekonomsko osnaživanje žena kroz edukaciju i izradu tradicijskih odjevnih predmeta i nabava potrebne opreme</t>
  </si>
  <si>
    <t>Radionica je namijenjena kako početnicama, tako i onima koje vladaju određenim znanjem šivanja, kako bi se ojačao kapacitet udruga za očuvanje materijalne kulturne baštine Hrvata u Vojvodini</t>
  </si>
  <si>
    <t>Hrvatski ženski forum „Cro-femina“</t>
  </si>
  <si>
    <t>Đurđinska djeca u pjesmi i igri</t>
  </si>
  <si>
    <t>Aktivan rad s djecom i mladima kroz folklor, narodnu pjesmu i sviranje tradicionalnih instrumenata; sudjelovanje na nizu manifestacija u organizaciji društva i gostovanja</t>
  </si>
  <si>
    <t>Hrvatsko kulturno–prosvjetno društvo „Đurđin“</t>
  </si>
  <si>
    <t>Troškovi redovite djelatnosti društva i Kulturni mozaik događanja i potreba u 2020. godini</t>
  </si>
  <si>
    <t>Troškovi zakupa prostora, komunalija, telekomunikacijskih usluga, knjigovodstva, honorari za profesionalno vođenje glazbene sekcije</t>
  </si>
  <si>
    <t xml:space="preserve">Hrvatsko kulturno-prosvjetno društvo „Jelačić“ Petrovaradin </t>
  </si>
  <si>
    <t>Izgradnja paviljona-prostorija za smještaj eksponata za izložbu i specijalno opremljena prostorija za snimanje (kino paviljon)</t>
  </si>
  <si>
    <t>Hrvatsko kulturno prosvjetno društvo „Silvije Strahimir Kranjčević“</t>
  </si>
  <si>
    <t>Naš glas o nama - Katolički tjednik</t>
  </si>
  <si>
    <t>Katolički tjednik je jedina tjedna katolička i hrvatska tiskovina u BiH. Postojanje Tjednika kao jedine katoličke novine u BiH koja pruža svježe informacije o ovoj mjesnoj Crkvi je potreba vremena.</t>
  </si>
  <si>
    <t>BiH</t>
  </si>
  <si>
    <t>Medijski centar Vrhbosanske nadbiskupije</t>
  </si>
  <si>
    <t>Analiza i razvoj kapaciteta online medija u BiH na hrvatskom jeziku za osnaživanje racionalnog javnog diskursa u produkciji sadržaja o međunacionalnim odnosima i ustavnom ustroju</t>
  </si>
  <si>
    <t>Pružanje stručnog doprinosa stvaranju pretpostavki za osnaživanje racionalnog javnog diskursa u produkciji online medijskih sadržaja o međunacionalnim odnosima i ustavnom ustroju BiH.</t>
  </si>
  <si>
    <t>Institut za društveno-politička istraživanja</t>
  </si>
  <si>
    <t>Digitalizacija fototeke i nabava foto-opreme i repro materijala</t>
  </si>
  <si>
    <t>Digitalizacija negativa i pohranjivanje istih na elektroničke medije,Obilazak kulturno povijesnih područja i njihovo fotografsko dokumentiranje.</t>
  </si>
  <si>
    <t>Udruga Ćiril Ćiro Raič</t>
  </si>
  <si>
    <t>Preuređenje dijela Kulturno-obrazovnog centra "Emaus" u Dom umirovljenika "Emaus", Potoci - Bijelo Polje</t>
  </si>
  <si>
    <t>Dio Duhovno-kulturnoga centra "Emaus" prenamijeniti u Dom umirovljenika "Emaus" koji bi bio sastavni dio novoosnovanog Caritasova Centra za stare, bolesne i nemoćne s hospicijem i odjelom demencije.</t>
  </si>
  <si>
    <t>Caritas Biskupija Mostar-Duvno i Trebinje-Mrkan</t>
  </si>
  <si>
    <t>Asfaltiranje nekategoriziranog puta u mjesnoj zajednici Komušina - Općina Teslić</t>
  </si>
  <si>
    <t>Projekt je zasnovan na izgradnji cestovne infrastrukture s ciljem podrške povratku stanovništva i stvaranja održivih uvjeta za ostanak u mjesnim zajednicama sa većinskim hrvatskim stanovništvom.</t>
  </si>
  <si>
    <t>Opština Teslić</t>
  </si>
  <si>
    <t>Dom za starije i nemoćne osobe - Dr. Ivan Evanđelist Šarić, Kiseljak - Lug 2020</t>
  </si>
  <si>
    <t>Izgradnja doma za starije i nemoćne osobe u kome je cilj integrirati temeljne životne vrijednosti: dostojanstvo, suosjećanje, profesionalnost i zajedništvo u usluge skrbi za naše korisnike.</t>
  </si>
  <si>
    <t>HPO Caritas Vrhbosanske nadbiskupije</t>
  </si>
  <si>
    <t>Adaptacija i opremanje centralne sterilizacije</t>
  </si>
  <si>
    <t>Projektom se uvjeti rada sterilizacije i stupanj opremljenosti iste podižu na viši nivo, čime rastu brzina, kvaliteta i sigurnost zdravstvene zaštite, kao preduvjeta bolje usluge pacijentima.</t>
  </si>
  <si>
    <t>Hrvatska bolnica "Dr. fra Mato Nikolić"</t>
  </si>
  <si>
    <t>Izgradnja edukacijsko-rehabilitacijskog centra za djecu i mlade s poteškoćama u razvoju</t>
  </si>
  <si>
    <t>Izgradnja edukacijsko-rehabilitacijskog centra za dnevno zbrinjavanje djece i mladih s poteškoćama u razvoju uz pružanje usluga rehabilitacije te njihovu socijalnu uključenost u zajednicu.</t>
  </si>
  <si>
    <t>Općina Grude</t>
  </si>
  <si>
    <t>Putna sanacija - sanacija cesta u šuškovu naselju 4. faza</t>
  </si>
  <si>
    <t>Projektom je predviđena IV. faza sanacije lokalnih cesta u naselju Šuškovo naselje u Gradu Čapljina, gdje žive Hrvati koji su prognani sa područja sjeverne Hercegovine i središnje Bosne.</t>
  </si>
  <si>
    <t>Grad Čapljina</t>
  </si>
  <si>
    <t>Dovršetak adaptacije i uređenja prostora za predškolsko obrazovanje u Rakitnu</t>
  </si>
  <si>
    <t>Unaprijediti i poboljšati kvalitetu učenja i rada u odgojno – obrazovnom stupnju obrazovanju što izravno utječe i na smanjenje iseljavanja lokalnog hrvatskog stanovništa MZ-e Poklečani, Rakitno.</t>
  </si>
  <si>
    <t>Mjesna zajednica Poklečani</t>
  </si>
  <si>
    <t>Hrvatska enciklopedija Bosne i Hercegovine - treći svezak</t>
  </si>
  <si>
    <t>Izdavačkim programom afirmiramo kulturno i znanstveno stvaralaštvo bosansko-hercegovačkih Hrvata i djelomično drugih naroda koji žive u BiH kroz ukupnu povijest ove zemlje.</t>
  </si>
  <si>
    <t>Hrvatski leksikografski institut Bosne i Hercegovine</t>
  </si>
  <si>
    <t>Obnova fasade Vrhbosanskog bogoslovnog sjemeništa. Vrhbosansko bogoslovno sjemenište dio je Vrhbosanke katoličke bogoslovije koja od 2011. godine predstavlja nacionalni spomenik Bosne i Hercegovine.</t>
  </si>
  <si>
    <t>Zgrada je proglašena spomenikom kulture BiH. Fasada je značajno oronula i zahtijeva hitnu intervenciju kako bi se zaštitio kulturni spomenik od propadanja ali i sigurnost prolaznika u centru Sarajeva.</t>
  </si>
  <si>
    <t>Vrhbosansko bogoslovno sjemenište</t>
  </si>
  <si>
    <t>Nabava ultrazvučnog aparata sa potrebitim sondama</t>
  </si>
  <si>
    <t>Ultrazvučni aparat sa potrebitim  sondama</t>
  </si>
  <si>
    <t>Dom zdravlja Neum</t>
  </si>
  <si>
    <t>Izgradnja školske dvorane srednje škole Dr. Fra Slavka Barbarića Čitluk, Općina Čitluk</t>
  </si>
  <si>
    <t>Učenici srednjih škola u općini Čitluk nemaju dvoranu za odvijanje tjelesnih aktivnosti i ovim projektom se to nastoji riješiti, ovime bi se dobila i moderna dvorana i za druge kulturne sadržaje</t>
  </si>
  <si>
    <t>Općina Čitluk</t>
  </si>
  <si>
    <t>Franjevački studentski dom - obnova prvog hrvatskog katoličkog studentskog doma</t>
  </si>
  <si>
    <t>HKO Kruh sv. Ante projektom obnove prvog hrvatskog katoličkog studentskog Doma želi unaprijediti uvjete za život i rad studenata Hrvata koji studiraju na Sveučilištu u Sarajevu</t>
  </si>
  <si>
    <t>HUMANITARNO KARITATIVNA ORGANIZACIJA KRUH SV. ANTE FRANJEVAČKE PROVINCIJE BOSNE SREBRENE</t>
  </si>
  <si>
    <t>Projekt obnove Franjevačke knjižnice Mostar, Obnova rijetke knjige (Rara) u Hrvatskom državnom arhivu u Zagrebu</t>
  </si>
  <si>
    <t>Projektom su planirani cjeloviti konzervatorsko-restauratorski radovi na 7 knjiga - cca 1,830 listova s težim oštećenjima na uvezima i od vode i blata na listovima.</t>
  </si>
  <si>
    <t>Franjevačka knjižnica Mostar</t>
  </si>
  <si>
    <t>Opremanje novih studijsko-režijskih prostorija</t>
  </si>
  <si>
    <t>Hrvatski radio Bobovac Vareš je od svog osnivanja selio se četiri puta i svaki put se nalazio u iznajmljenim prostorijama. Osigurali smo vlastiti prostor, a za uređenje potrebna su značajna sredstva.</t>
  </si>
  <si>
    <t>Hrvatski radio Bobovac d.o.o. Vareš</t>
  </si>
  <si>
    <t>Dani srednjovjekovlja u Jajcu</t>
  </si>
  <si>
    <t>Manifestacija Dani srednjovjekovlja u Jajcu pokrenuta je prije nekoliko godina s ciljem očuvanja kulturno-povijesne baštine i u spomen na posljednjeg bosanskoga kralja Stjepana Tomaševića.</t>
  </si>
  <si>
    <t>JU "AGENCIJA ZA KULTURNO-POVIJESNU I PRIRODNU BAŠTINU I RAZVOJ TURISTIČKIH POTENCIJALA GRADA JAJCA"</t>
  </si>
  <si>
    <t>Obnova zgrade i prostora knjižnice samostana Guča Gora</t>
  </si>
  <si>
    <t>Obnova i uređenje zgrade i prostora knjižnice samostana Guča Gora</t>
  </si>
  <si>
    <t>Franjevački samostan Guča Gora</t>
  </si>
  <si>
    <t>Razvoj mljekarskog sektora u Tomislavgradu uređenjem i opremanjem mljekare i mini sirane</t>
  </si>
  <si>
    <t>S ciljem jačanja konkurentnosti tek puštene mljekare i mini sirane u rad, projektom se planira urediti ekonomsko dvorište, postaviti epoksi pod i ugraditi zriona za tvrde sirove s rashladnom komorom.</t>
  </si>
  <si>
    <t>Specijalizirana sirarska zadruga " SSZ EKO VRAN" p.o. Tomislavgrad</t>
  </si>
  <si>
    <t>Uređenje partera na memorijalnom centru Groblje Mira na Bilima</t>
  </si>
  <si>
    <t>Osnovni cilj projekta je uređenje partera i podizanje spomen križeva na jedinstvenom groblju Mira, spomen području za sve žrtve Drugog svjetskog rata i poraća.</t>
  </si>
  <si>
    <t>Udruga Mir International</t>
  </si>
  <si>
    <t>Razvoj poljoprivredne proizvodnje - bolja budućnost za Hrvate Bosne i Hercegovine</t>
  </si>
  <si>
    <t>Cilj projekta je revitalizacija hrvatske poljoprivrede u BiH uz pomoć Podravke i partnera, što je osnovni preduvjet za održivi povratak, opstanak i ostanak Hrvata u BiH.</t>
  </si>
  <si>
    <t>Udruga "Moja domovina" Mostar</t>
  </si>
  <si>
    <t>Studentski dom za siromašnije studente, Centar za dijalog, pučka kuhinja s dostavom i BookCrossing</t>
  </si>
  <si>
    <t>Započeli smo izgradnju studentskoga doma 2015. Ove akad. godine u domu je  50 studenata, Želimo povećati broj studenata. Studenti dobivaju besplatno smještaj, a participiraju u režijama.</t>
  </si>
  <si>
    <t>Franjevački samostan sv. Petra i Pavla Mostar</t>
  </si>
  <si>
    <t>Vodoopskrba naselja Vrbovac, Jošava-V faza</t>
  </si>
  <si>
    <t>Naselje Vrbovac, Jošava ima osiguranu tzv. tehničku vodu, za koju je potreban proces prečišćavanja-opremanje postrojenja za prečišćavanje pitke vode-izgradnja filter stanice (hidromašinski radovi)</t>
  </si>
  <si>
    <t>Općina Odžak</t>
  </si>
  <si>
    <t>Osiguranje kontinuiteta djelovanja JP „Radio Usora“ d.o.o. Usora</t>
  </si>
  <si>
    <t>Osiguranje kontinuiteta djelovanja JP „Radio Usora“ d.o.o. Usora kao jedinog hrvatskog medijskog glasila u užem području</t>
  </si>
  <si>
    <t>Općina Usora</t>
  </si>
  <si>
    <t>Multimedijalna školska dvorana</t>
  </si>
  <si>
    <t>Adaptacija prostora škole u multimedijalnu školsku dvoranu koja će služiti za prezentacijski i konferencijski prostor i edukaciju nastavnog osoblja i mladih kroz izvannastavne i redovite aktivnosti.</t>
  </si>
  <si>
    <t>SREDNJA ŠKOLA "USKOPLJE"</t>
  </si>
  <si>
    <t>Izgradnja nove zgrade Doma zdravlja u Kiseljaku-Faza 2</t>
  </si>
  <si>
    <t>Izgradnja nove zgrade Doma zdravlja u Kiseljaku kako bi se dobio adekvatan prostor za pružanje primarne zdravstvene zaštite sa spacijalističko-konzultativnim djelatnostima.</t>
  </si>
  <si>
    <t>JU Dom zdravlja Kiseljak</t>
  </si>
  <si>
    <t>Projekt izgradnja objekta Osnovne škole "Žepče" u Žepču</t>
  </si>
  <si>
    <t>Izgradnja novog školskog objekta Osnovne škole "Žepče" u Žepču, u cilju poboljšanja školstva i stvaranja uvjeta za održivi povratak i opstanak Hrvata u Žepču.</t>
  </si>
  <si>
    <t>Općina Žepče</t>
  </si>
  <si>
    <t>Revitalizacija neiskorištenih poljoprivrednih potencijala Općine Prozor Rama kao preduvjet održivog opstanka i povratka raseljenih Hrvata</t>
  </si>
  <si>
    <t>Projekt se temelji na društveno i ekološki odgovornom ruralnom razvoju kako bi se spriječio odljev hrvatskog stanovništva te stvorio proizvod iza kojeg stoji hrvatski narod, tradicija i zajedništvo..</t>
  </si>
  <si>
    <t>Udruga za regionalni razvitak u Bosni i Hercegovini</t>
  </si>
  <si>
    <t>Prirodni resursi županija s većinskim hrvatskim narodom u F BiH, kao uvjet za razvoj gospodarstva</t>
  </si>
  <si>
    <t>Projekt predstavlja prirodne resurse na kojima se može razvijati gospodarstvo, a posebno poljoprivreda kao temelj svake nacionalne ekonomije. Projekt ima demografski karakter.</t>
  </si>
  <si>
    <t>Hrvatska Akademija za znanost i umjetnost u Bosni i Hercegovini</t>
  </si>
  <si>
    <t>Renoviranje zgrade izdavačke kuće Crkve na kamenu (zamjena otvora i rasvjete)</t>
  </si>
  <si>
    <t>Sanacija objekta Crkve na kamenu. Zbog dotrajalosti unutarnjih i vanjskih otvora potrebno ih je zamijeniti. K tomu, kuću je potrebno obojati i zamijeniti rasvjetu.</t>
  </si>
  <si>
    <t>Crkva na kamenu</t>
  </si>
  <si>
    <t>Rekonstrukcija putnog pravca Križ – Sastavci u ukupnoj dužini od 4.750 m (II faza)-Stvaranje preduvjeta za održivi povratak.</t>
  </si>
  <si>
    <t>Projekt obnove infrastrukture – asfaltiranje puta u cilju poboljšanja prometne povezanosti i poboljšanje uvjeta za povratak, opstanak i razvoj ruralnih povratničkih sela.</t>
  </si>
  <si>
    <t>UG Naš dom Borovica</t>
  </si>
  <si>
    <t>Tehničko opremanje Radiotelevizije Herceg-Bosne d.o.o Mostar</t>
  </si>
  <si>
    <t>Nakon pokretanja televizijskog programa 1. srpnja 2019. godine, ukazala se potreba za praćenje uživo velikog broja javnih događaja na prostoru cijele BiH. Planom je obuhvaćena nabava opreme za javljanje uživo s terena.</t>
  </si>
  <si>
    <t>RTV Herceg-Bosne d.o.o Mostar</t>
  </si>
  <si>
    <t>Potpora za objavu knjige s ciljem upoznavanja povijesnih činjenica na temu BiH za vrijeme Domovinskog rata</t>
  </si>
  <si>
    <t>Na temelju istraživačkog rada Generala Zlatana Mije Jelića, napisana je knjiga sa naslovom „Zločini nad Hrvatima u BiH u Domovinskom ratu".</t>
  </si>
  <si>
    <t>UDRUGA SPECIJALNE POLICIJE IZ DOMOVINSKOG RATA "MUNJE " ŽZH</t>
  </si>
  <si>
    <t>Unutarnje opremanje u novoj Osnovnoj školi fra Petar Bakula Posušje - završna faza</t>
  </si>
  <si>
    <t>Grad Posušje ima 1400 osnovnoškolaca koji trenutno pohađaju Osnovnu školu u postojećoj(staroj) Osnovnoj školi Ivana Mažuranića u tri smjene. Zbog toga je nužna izgradnja nove Osnovne škole.</t>
  </si>
  <si>
    <t>OPĆINA POSUŠJE</t>
  </si>
  <si>
    <t>Projekt održivosti djelovanja Običnog radija kao preduvjet osiguranja prava na informiranje</t>
  </si>
  <si>
    <t>Projekt podrazumijeva djelomično ili potpuno rješenje dvije ključne točke za opstojnost radija. To su nabavka profesionalne i standardizirane radio opreme i druga točka je poboljšanje rada kadra.</t>
  </si>
  <si>
    <t>Običan radio d.o.o. Mostar</t>
  </si>
  <si>
    <t>Obnova Amfiteatra na Franjevačkoj teologiji u Sarajevu</t>
  </si>
  <si>
    <t>Obnovom amfiteatra na Franjevačkoj teologiji dobio bi se adekvatan prostor za predavanja na Teologiji te bi se ujedno dobio adekvatan prostor za kulturne manifestacije koje ova ustanova organizira.</t>
  </si>
  <si>
    <t>Franjevačka teologija Sarajevo</t>
  </si>
  <si>
    <t>Obnova fasade na Internatu za studentice u Mostaru (Franjevačka 88)</t>
  </si>
  <si>
    <t>Izradom fasade s toplinskom izolacijom pospješiti energetsku učinkovitost i uštedjeti na troškovima grijanja objekta. Nastaviti potporu obiteljima slabijeg imovinskog stanja i (o)pstanku Hrvata u BiH.</t>
  </si>
  <si>
    <t>Školske sestre franjevke Krista Kralja Provincije Evete Obitelji u Hercegovini</t>
  </si>
  <si>
    <t>Sanacija spomenika povijesno-kulturne baštine Rkt. Župni ured prečistog srca Marijina u bijeljni</t>
  </si>
  <si>
    <t>NAKON ŠTO SMO PRESJEKLI KAPILARNU VLAGU UVIDJELI SMO KOLIKO JE ŽBUKA NA ZIDOVIMA U LOŠEM STANJU KOJU U POTPUNOSTI TREBA UKLONITI BUDUĆI DA JE STARA 110 GODINA.</t>
  </si>
  <si>
    <t>ŽUPA PREČISTOG SRCA MARIJINA</t>
  </si>
  <si>
    <t>Unutarnje uređenje zgrade Stare Općine</t>
  </si>
  <si>
    <t>UDRUGA KUPREŠKI KOSCI</t>
  </si>
  <si>
    <t>Izgradnja cestovne infrastrukture prema vodopadu "Koćuša"</t>
  </si>
  <si>
    <t>Izgradnja cestovne infrastrukture prema vodopadu Koćuša u mjestu Veljaci u gradu Ljubuškom doprinijeti će boljoj sigurnosti sudionika u prometu, naročito u ljetnom periodu.</t>
  </si>
  <si>
    <t>Grad Ljubuški</t>
  </si>
  <si>
    <t>Izrada fasade i zamjena prozora na objektu Osnovne škole Ivana Mažuranića u Tomislavgradu</t>
  </si>
  <si>
    <t>Izrada fasade i zamjena prozora na objektu Osnovne škole Ivana Mažuranića u tomislavgradu</t>
  </si>
  <si>
    <t>Općina Tomislavgrad, Općinski Načelnik</t>
  </si>
  <si>
    <t>"DANI HRVATSKOG FILMA IVO GREGUREVIĆ" 2020</t>
  </si>
  <si>
    <t>FF "DANI HRVATSKOG FILMA-IVO GREGUREVIĆ" JE NAJZNAČAJNIJI KULTURNI PROJEKT NA PROSTORU ŽUPANIJE POSAVSKE NA KOJEM SE PRIKAZUJE NAJNOVIJA JEDNOGODIŠNJA FILMSKA PRODUKCIJA HRVATSKE I BIH KINEMATOGRAFIJE</t>
  </si>
  <si>
    <t>UDRUGA FILMSKI FESTIVAL DANI HRVATSKOG FILMA</t>
  </si>
  <si>
    <t>Izgradnja športskog igrališta u Bučićima - Novi Travnik</t>
  </si>
  <si>
    <t>U svrhu unapređenja zdravlja i korisnog iskorištavanja slobodnog vremena, napravili bismo igralište za djecu i mlade naše mjesne zajednice.</t>
  </si>
  <si>
    <t>UDRUGA MLADIH FRA MARIJAN ŠUNJIĆ 1798, BUČIĆI-NOVI TRAVNIK</t>
  </si>
  <si>
    <t>Edicija Hrvatska književnost BiH u 100 knjiga</t>
  </si>
  <si>
    <t>Nastavak projekta edicije Hrvatska književnost BiH u 100 knjiga, a do sada je izdata 41 knjiga.</t>
  </si>
  <si>
    <t>Matica hrvatska u Sarajevu</t>
  </si>
  <si>
    <t>Nabava kombija za potrebe Gradskog kazališta mladih Vitez</t>
  </si>
  <si>
    <t>Kupovinom neophodnog kombija značajno ćemo olakšati i unaprijediti rad GKM Vitez, koje godišnje bilježi više od 100 nastupa, od čega značajan broj u Republici Hrvatskoj, ali i hrvatskom iseljeništvu.</t>
  </si>
  <si>
    <t>Gradsko kazalište mladih Vitez</t>
  </si>
  <si>
    <t>Obnova fasade Srednje škole "Tin Ujević" Glamoč</t>
  </si>
  <si>
    <t>Obnova fasade na Srednjoj školi "Tin Ujević" Glamoč. Školska zgrada je montažne  konstrukcije u veoma lošem i dotrajalom stanju što dovodi do prokišnjavanja stropova i zidova u cijelom objektu.</t>
  </si>
  <si>
    <t>Antun Zolota</t>
  </si>
  <si>
    <t>Nabavka poljoprivredne mehanizacije za potrebe znanstvenog Centra za autohtone pasmine</t>
  </si>
  <si>
    <t>Cilj projekta je nabavka poljoprivredne mehanizacije za potrebe znanstvenog Centra za očuvanje autohtonih pasmina domaćih životinja. Projekt se realizira u partnerstvu s fakultetima Mostara i Zagreba</t>
  </si>
  <si>
    <t>„FARMA SMILJANIĆ“ d.o.o. Tomislavgrad</t>
  </si>
  <si>
    <t>Rekonstrukcija Doma Svetog Ante Humac Ljubuški - II faza</t>
  </si>
  <si>
    <t>Cilj projekta je rekonstrukcija Doma Svetog Ante na Humcu. Kompleks čine Franjevački samostan iz 19. stoljeća, knjižnica, muzej i galerija.</t>
  </si>
  <si>
    <t>Franjevački samostan Sv. Ante Humac - Ljubuški</t>
  </si>
  <si>
    <t>Uzgoj goveda prema sustavu krava-tele</t>
  </si>
  <si>
    <t>Sustav krava-tele podrazumijeva uzgoj goveda na ograđenom pašnjaku tijekom cijele godine koje se bazira na proizvodnji mesa ili teladi za daljnji uzgoj pasmine Limousine i Simentalsko govedo.</t>
  </si>
  <si>
    <t>OPG vl. Vinko Čičak</t>
  </si>
  <si>
    <t>Sanacija lokalnog puta ugradnjom asfaltne podloge u MZ Par Selo - Grad Tuzla</t>
  </si>
  <si>
    <t>Projekat obuhvata realizaciju ideje sanacije puta kroz izgradnju asfaltne podloge čime bi se olakšao život svim korisnicima projekta a stvorili uvjeti za opstanak i razvoj lokalne zajednice Par Selo.</t>
  </si>
  <si>
    <t>UDRUGA MLADIH PAR SELO - DUBRAVE</t>
  </si>
  <si>
    <t>Održivi povratak u Beše</t>
  </si>
  <si>
    <t>Projekt "Održivi povratak u Beše" kroz poticaj u poljoprivredi za održivi povratak Hrvata u Beše i nabava: 3 motokultivatora, 60 ovaca, izgradnja tora, nabavu sadnica, dvobrazdni plug i pčele-278.584 kuna</t>
  </si>
  <si>
    <t>SAVEZ UDRUGA DRAGOVOLJACA I VETERANA DOMOVINSKOG RATA HVO-a ZE-DO KANTONA</t>
  </si>
  <si>
    <t>"Kultura bez granica“ – projekt promocije kulture Hrvata na području Hercegbosanske županije</t>
  </si>
  <si>
    <t>Cilj projekta je kroz radijske emisije promovirati kulturni život, kulturu Hrvata na području HBŽ-a. Namjera je upoznati javnost o običajima, kulturnom bogatstvu Hrvatskog naroda na prostoru HBŽ-a.</t>
  </si>
  <si>
    <t>Javno poduzeće “Radio-Televizija Livno“d.o.o. Livno</t>
  </si>
  <si>
    <t>Opremanje učionice tehničke kulture</t>
  </si>
  <si>
    <t>Cilj projekta je opremanje učionice i nabavka opreme za izvođenje praktične nastave tehničke kulture. Kroz praktični rad učenici bi razvijali nova znanja i
vještine.</t>
  </si>
  <si>
    <t>Osnovna škola Antuna Branka Šimića Mostar</t>
  </si>
  <si>
    <t>"Braniteljski kutak" uspostava Internet prodaje braniteljskih proizvoda putem Internet platforme www.rc-braniteljskiproizvodi.info</t>
  </si>
  <si>
    <t>RC uspostavio online prodaju braniteljskih proizvoda putem www.rc-braniteljskiproizvodi.info</t>
  </si>
  <si>
    <t>REFERALNI CENTAR BRANITELJ/BORAC ZADRUGAR</t>
  </si>
  <si>
    <t>Revitalizacija javnih pašnjaka, izrada protupožarnih barijera, stvaranje novih radnih mjesta i održivih uvjeta za oživljavanje tradicionalne stočarske proizvodnje lokalnog stanovništva i proizvođača</t>
  </si>
  <si>
    <t>Ovim projektom, kroz niz infrastrukturnih mjera za revitalizaciju zapuštenih pašnjaka i zaštitu od požara, stvorit će se održivi uvjeti za obnovu stočarske proizvodnje i stvaranje novih radnih mjesta.</t>
  </si>
  <si>
    <t>FARMA PODHUM d.o.o.</t>
  </si>
  <si>
    <t>Susret mladih Šuičana 2021. (iz Šuice, BiH, RH i dijaspore)</t>
  </si>
  <si>
    <t>duhovni, kulturni i obrazovni: povezivanje mladih Šuičana s iseljenima i onima porijeklom iz Šuice; očuvanje hrvatske kulture i nacionalnog identiteta; upoznavanje kulturne baštine i povijesti Hrvata.</t>
  </si>
  <si>
    <t>Župa sv. Ante Padovanskog, Šuica</t>
  </si>
  <si>
    <t>'Ulaganje u opremanje povratničkog inkubatora s pripadajućom unutarnjom i vanjskom infrastrukturom''</t>
  </si>
  <si>
    <t>Prijavitelj projekta u općini Bosanski Brod želi opremiti  Povratnički inkubator sa pripadajućom vanjskom i unutarnjom infrastrukturom kao potporu održivom povratku i ostanku Hrvata koji žive u BiH.</t>
  </si>
  <si>
    <t>SAVEZ ZA POVRATAK IZBJEGLIH I RASELJENIH BOSANSKE POSAVINE</t>
  </si>
  <si>
    <t>Nastavak radova na vodovodnoj mreži u Kuljenovcima ,općina Derventa</t>
  </si>
  <si>
    <t>NASTAVAK RADOVA NA VODOVODNOJ MREŽI U KULJENOVCIMA</t>
  </si>
  <si>
    <t>UDRUGA KULJENOVCI-MARKOVAC</t>
  </si>
  <si>
    <t>JAVNI OBJEKT ZA KULTURNA DOGAĐANJA HRVATA BIH I ISELJENIŠTVA - TRG DRINSKIH MUČENICA</t>
  </si>
  <si>
    <t>Primarna svrha izgradnje trga "Drinskih mučenica" je okupljanje Hrvata Središnje Bosne za kulturne, duhovne i humanitarne djelatnosti koji se nalazi u središnjem dijelu grada.</t>
  </si>
  <si>
    <t>ŽUPA PRESVETOG TROJSTVA NOVI TRAVNIK</t>
  </si>
  <si>
    <t>Rekonstrukcija i sanacija kino/kazališne dvorane Hrvatskog doma</t>
  </si>
  <si>
    <t>Rekonstukcija i sanacija kina/kazališne dvorane u zgradi Hrvatskog doma</t>
  </si>
  <si>
    <t>HKD NAPREDAK-PODRUŽNICA BUGOJNO</t>
  </si>
  <si>
    <t>Unapređenje studentskoga standarda kroz kategoriju studentskoga smještaja</t>
  </si>
  <si>
    <t>Pružanje jednakih uvjeta stanovanja za sve studente, a samim tim i povećanje konkurentnosti na tržištu,očuvanje hrvatskog identiteta kroz učenje na hrvatskom jeziku odabirom visoko obrazovne ustanove.</t>
  </si>
  <si>
    <t>Studentski centar Sveučilišta u Mostaru</t>
  </si>
  <si>
    <t>Izgradnja vodovodne mreže u naselju Domaljevac</t>
  </si>
  <si>
    <t>Vodovodna mreža bi pokrivala prostor naselja Domaljevac sa okvirnim brojem od oko 3 500 stanovnika. Projektom se rješavaju problemi vodoopskrbe, te bitno poboljšavaju uvjeti života i rada.</t>
  </si>
  <si>
    <t>općina Domaljevac-Šamac</t>
  </si>
  <si>
    <t>Uređenje parka prilagođenog djeci s posebnim potrebama u sklopu Prve osnovne škole Široki Brijeg - "Otok sreće"</t>
  </si>
  <si>
    <t>Kroz ostvarenje projekta ”Otok sreće” djeca s poteškoćama u razvoju će osjetiti igru, pokret, osloboditi se unutarnjeg grča nemogućnosti sudjelovanja i socijalizirati se s djecom iz redovite nastave.</t>
  </si>
  <si>
    <t>Grad Široki Brijeg</t>
  </si>
  <si>
    <t>Rekonstrukcija Kulturnog centra Stolac III faza</t>
  </si>
  <si>
    <t>Rekonstrukcija Kulturnog Centra se planira izvesti u gradu Stocu a sve u sklopu postojećeg objekta koji je u ratnim djelovanjima upotpunosti devastiran.</t>
  </si>
  <si>
    <t>Općina Stolac</t>
  </si>
  <si>
    <t>Potpora radu Opće gimnazije Katoličkog školskog centra u Banjoj Luci - plaćanje djelatnika</t>
  </si>
  <si>
    <t>Potpora daljnjem radu i opstanku Opće gimnazije Katoličkog školskog centra u Banjoj Luci</t>
  </si>
  <si>
    <t>Opća gimnazija Katoličkog školskog centra u Banjoj Luci</t>
  </si>
  <si>
    <t>Iuvenus Fructus</t>
  </si>
  <si>
    <t>Iuvenes Fructus je projekt osnaživanja mladih ljudi u BiH kroz edukaciju i osposobljavanje za rad u poljoprivredi.</t>
  </si>
  <si>
    <t>Hrvatsko kulturno sportsko društvo Kornica</t>
  </si>
  <si>
    <t>Izgradnja Hrvatskog kulturnog centra sv. Franjo</t>
  </si>
  <si>
    <t>Izgradnjom Hrvatskog kulturnog centra sv. Franjo omogućit će se očuvanje i prezentacija nacionalnog identiteta Hrvata Tuzlanske županije, te će se stvoriti uvjeti za min 7 radnih mjesta za mlade ljude</t>
  </si>
  <si>
    <t>FRANJEVAČKI SAMOSTAN SVETOG PETRA I PAVLA - TUZLA</t>
  </si>
  <si>
    <t>Obnova sportske dvorane "Borsa"</t>
  </si>
  <si>
    <t>Cilj projekta je obnoviti infrastrukturu koju je posjedovao judo klub "Borsa", a izgubio u nemilom požaru 28.09.2019. godine.</t>
  </si>
  <si>
    <t>Judo klub "Borsa" Mostar</t>
  </si>
  <si>
    <t>Nastavak izgradnje muzeja Franjevačkog samostana Sv. Katarine u Kreševu (Nabavka i ugradnja vitrina, ormara i stalaža, slaganje i konzerviranje eksponata u iste, te dovršetak opremanja pratećih sadržaja) III. Faza</t>
  </si>
  <si>
    <t>Potrebno je nastaviti Projekt opremanja Franjevačkog Muzeja-nabavka i ugradnja vitrina, stalaža, ormara i pratećih sadržaja, te prijenos, čišćenje i konzerviranje eksponata, Faza III. - prizemlje</t>
  </si>
  <si>
    <t>Franjevački samostan sv. Katarine - Kreševo</t>
  </si>
  <si>
    <t>Pokrivanje objekta sa bravarijom u sklopu krova prema projektu Muzejskog prostora i galerije uz crkvu Sv. Marka Evanđeliste na Plehanu</t>
  </si>
  <si>
    <t>Projekt Muzejskog prostora ima za cilj na adekvatan način predstaviti javnosti kulturno i umjetničko blago hrvatskog i katoličkog puka, kao i svjedočiti o vrijednosti umjetnosti kod Hrvata.</t>
  </si>
  <si>
    <t>Franjevački samostan sv. Marka Evanđelista - Plehan</t>
  </si>
  <si>
    <t>Projekt rekonstrukcije "Glazbene škole" Široki Brijeg"-Projekt uređenja i opremanja interijera "Glazbene škole" Široki Brijeg"</t>
  </si>
  <si>
    <t>Projekt rekonstrukcije ,uređenja i opremanja interijera Glazbene škole "Široki Brijeg"</t>
  </si>
  <si>
    <t>Udruga prijatelja Glazbene škole "Široki Brijeg"</t>
  </si>
  <si>
    <t>Uređenje radionice za praktičnu nastavu u Tehničko-obrtničkoj školi Katoličkog školskog centra Don Bosco Žepče</t>
  </si>
  <si>
    <t>Uređenje ventilacije školske radionice gdje se obavlja praktična nastava učenika strukovnih zanimanja Tehničko-obrtničke škole Katoličkog školskog centra Don Bosco Žepče.</t>
  </si>
  <si>
    <t>Salezijanska zajednica sv. Ivan Bosco</t>
  </si>
  <si>
    <t>Izgradnja JU Doma zdravlja Orašje</t>
  </si>
  <si>
    <t>Projekt obuhvaća prvu fazu ukupnog projekta izgradnje doma zdravlja a koji se odnosi na dio građevinsko zanatskih radova koji se može izvesti zasebno iako je integralni dio glavnog projekta.</t>
  </si>
  <si>
    <t>JU Dom zdravlja Orašje</t>
  </si>
  <si>
    <t>Mostarsko proljeće 2020. (ujesen) - XXII. dani Matice hrvatske Mostar</t>
  </si>
  <si>
    <t>Mostarsko proljeće u organizaciji MH Mostar, održava se 22. godinu zaredom. Ove godine, zbog pandemije koronavirusa, umjesto u proljeće, održan je od 14.9. do 20.10. Planirano je 18 programa.</t>
  </si>
  <si>
    <t>Matica hrvatska Mostar</t>
  </si>
  <si>
    <t>MUZEJ I KNJIŽNICA FRA VALERIJE STIPIĆ</t>
  </si>
  <si>
    <t>Želimo otvoriti javnosti Muzej i knjižnicu fra Valerije Stipić. Potrebno nam je da postavimo radijatore, spojimo grijanje na plin, uradimo rasvjetu, osvježimo stolariju i dobar dio prostora prekrečimo</t>
  </si>
  <si>
    <t>ŽUPA GOSPE OD ANĐELA GORJA TRAMOŠNICA</t>
  </si>
  <si>
    <t>Dogradnja i rekonstrukcija dječjeg vrtića "Pčelica" Orašje</t>
  </si>
  <si>
    <t>Na postojeći objekt  se dograđuje novi objekt koji obuhvaća dvije prostorije za dnevni boravak odgojnih skupina jasličke i vrtićke dobi uz pripadajuće sanitarne čvorove, terase, hodnike i ostavu.</t>
  </si>
  <si>
    <t>Maja Kobaš</t>
  </si>
  <si>
    <t>Biciklistički ultramaraton Ledinac/Grude- Vukovar 2020</t>
  </si>
  <si>
    <t>biciklistički maraton Ledinac/ Grude-Imotski-Trilj-Sinj-Knin-Gračac....- Zagreb.....Osijek- Vukovar odati počast heroju domovinskog rata  Blagi Zadri</t>
  </si>
  <si>
    <t>Atletski, treking i planinarski klub "Grude 1955"</t>
  </si>
  <si>
    <t>Asfaltiranje putne komunikacije hrvatskih povratničkih naselja župe Skopaljska Gračanica</t>
  </si>
  <si>
    <t>Radi se o asfaltiranju putne komunikacije u mjestima gdje žive povratnici Hrvati u ovoj župi u mjestima Humc I Gračanica</t>
  </si>
  <si>
    <t>Župa Srca Marijina Skopaljska Gračanica</t>
  </si>
  <si>
    <t>Povezivanje Doma  za stare i nemoćne osobe sa naseljem Ravno izgradnjom šetnice sa uličnom led rasvjetom</t>
  </si>
  <si>
    <t>Glavni cilj projekta je pješačko povezivanje Staračkog doma i samog centra naselja Ravno te brže, bolje i kvalitetnije usluge korisnika staračkog doma, a i  samih djelatnika i svih stanovnika općine.</t>
  </si>
  <si>
    <t>Općina Ravno</t>
  </si>
  <si>
    <t>Rekonstrukcija i dogradnja pastoralnog centra u Drvaru</t>
  </si>
  <si>
    <t>Cilj je postojeći zapušteni poslovni objekt rekonstruirati i dograditi kako bi se dobio višenamjenski pastoralni centar za vjerske, kulturno-obrazovne i karitativne djelatnosti Hrvata katolika Drvara.</t>
  </si>
  <si>
    <t>Župa sv. Josipa Drvar</t>
  </si>
  <si>
    <t>Izgradnja školske sportske dvorane u Pologu</t>
  </si>
  <si>
    <t>Projekt osigurava učenicima područne škole u Pologu adekvatnu školsku sportsku dvoranu za izvođenje nastave tjelesne i zdravstvene kulture kao i mještanima prostor za organizaciju društvenih događaja.</t>
  </si>
  <si>
    <t>Treća osnovna škola Mostar</t>
  </si>
  <si>
    <t>Nabavka FM odašiljača</t>
  </si>
  <si>
    <t>Postojeći odašiljač je star 24 godine te ga se više ne može popravljati i ne radi u punoj funkciji. Potreban je novi odašiljač pomoću kojeg će se poboljšati uvjeti emitiranja.</t>
  </si>
  <si>
    <t>Radio postaja Odžak</t>
  </si>
  <si>
    <t>Obnova školske dvorane Osnovne škole fra Miroslava Džaje</t>
  </si>
  <si>
    <t>Obnovom športske dvorane Osnovna škola fra Miroslava Džaje osigurava svim interesnim grupama lokalne zajednice nastavne, športske i kulturne aktivnosti u
cilju održivog razvoja i opstanka Hrvata.</t>
  </si>
  <si>
    <t>Osnovna škola fra Miroslava Džaje Kupres</t>
  </si>
  <si>
    <t>Nabavka opreme za obradu lješnjaka</t>
  </si>
  <si>
    <t>Nabavka strojeva za obradu lješnjaka</t>
  </si>
  <si>
    <t>Poljoprivredna zadruga AgroLux s potpunom odgovornošću</t>
  </si>
  <si>
    <t>Izgradnja Kulturno - obrazovnog centra Hrvata "Korita" Bosansko Grahovo - II FAZA</t>
  </si>
  <si>
    <t>Izgradnjom i stavljanjem u funkciju Kulturno obrazovnog centra Hrvata "Korita" B. Grahovo do jačanja kapaciteta i resursa Hrvata u općini Bosansko Grahovo te bolje povezanosti s grahovskom dijasporom</t>
  </si>
  <si>
    <t>Udruga za očuvanje povjesne i kulturne baštine „Don Juraj Gospodnetić“ Bosansko Grahovo</t>
  </si>
  <si>
    <t>Modernizacija poljoprivredne proizvodnje</t>
  </si>
  <si>
    <t>Nabavkom stroja za podrezivanje korijena u voćnjacima i stroja za čišćenje voćnjaka od biljnih ostataka, osigurala bi se bolja kvaliteta plodova, smanjila bi se bujnost zelene mase i pojava patogena.</t>
  </si>
  <si>
    <t>Udruga "Voćar" Orašje</t>
  </si>
  <si>
    <t>Završetak projekta rekonstrukcije ceste Drijenča-Gornja Obodnica</t>
  </si>
  <si>
    <t>Završetak asfaltiranja ceste u dužini od 300 m i konačno rješenje prometne izoliranosti Drijenče koja predstavlja najveću zapreku povratku, te ostanku mladih na ovim autohtonim hrvatskim prostorima.</t>
  </si>
  <si>
    <t>Udruga mladih Drijenča</t>
  </si>
  <si>
    <t>Obnova franjevačkog samostana Tolisa- treća faza. Franjevački samostan je nacionalni spomenik u BiH.</t>
  </si>
  <si>
    <t>Nacionalni spomenik sastoji se od: crkve Sv. Uznesenja Blažene Djevice Marije, stare i nove samostanske zgrade, te pokretnog naslijeđa koje obuhvata: zbirka slika, arheološka zbirka, numizmatička zbirka (oko 1200), zbirka tekstilnih predmeta, biblioteka, ferman o dozvoli izgradnje crkve i orgulje. Tri su faze obnove:
1. Obnova vanjske stolarije- završena faza
2. Rekonstrukcija krova, sanacija  zidova i ulazi . -završena faza
3. Unutrašnje uređenje i adaptacija samostana u tijeku</t>
  </si>
  <si>
    <t>FRANJEVAČKI SAMOSTAN TOLISA</t>
  </si>
  <si>
    <t>Izgradnja vodovoda u Mjesnoj zajednici Ivančica druga faza</t>
  </si>
  <si>
    <t>Ulaganjem u infrastrukturu vodovoda dobiva se bolje i kvalitetnije rješenje opskrbe  vodom Mjesne zajednice "Ivančica" - Ravan, koja je naseljena većinski hrvatskim stanovništvom (oko95%)</t>
  </si>
  <si>
    <t>Mjesna zajednica "Ivančica"</t>
  </si>
  <si>
    <t>Rekonstrukcija potkrovlja Srednje strukovne škole Silvija Strahimira Kranjčevića Livno-završna faza</t>
  </si>
  <si>
    <t>Dovršetak radova rekonstrukcije potkrovlja</t>
  </si>
  <si>
    <t>Srednja strukovna škola Silvija Strahimira Kranjčevića Livno</t>
  </si>
  <si>
    <t>Ugradnja Dizala u objektu Doma zdravlja Široki Brijeg</t>
  </si>
  <si>
    <t>Dom zdravlja Široki Brijeg</t>
  </si>
  <si>
    <t>Povratak Hrvata u povijesni grad Hercega Stjepana Kosače Blagaj</t>
  </si>
  <si>
    <t>Povratkom u središte župe, tj. u drevni grad hercega Stjepana Kosače-Blagaj doprinijeti ćemo stvaranju boljih i kvalitetnijih uvjeta življenja Hrvata na tom prostoru kroz podizanje kulturne svijesti.</t>
  </si>
  <si>
    <t>Župa Presvetoga Trojstva Blagaj-Buna</t>
  </si>
  <si>
    <t>Pastoralni centar i crkva sv. Ivana Krstitelja u Podmilačju</t>
  </si>
  <si>
    <t>Nastavak već započetih radova na Pastoralnom centru i crkvi sv. Ivana Krstitelja u Podmilačju.</t>
  </si>
  <si>
    <t>Župa sv. Ivana Krstitelja Podmilačje</t>
  </si>
  <si>
    <t>Sufinanciranje prijevoznog sredstva za potrebe Škole košarke PEPI SPORT Mostar</t>
  </si>
  <si>
    <t>Subvencioniranje kupovine prijevoznog sredstva (kombi) 8 +1 sjedalo s ciljem racionaliziranja troškova putovanja članova Kluba tijekom trajanja službene lige i prijateljskih turnira.</t>
  </si>
  <si>
    <t>kkpepi sport škola košarke</t>
  </si>
  <si>
    <t>Pravna pomoć u imovinsko-pravnim pitanjima</t>
  </si>
  <si>
    <t>Cilj projekta je pomoć osobama / obiteljima, crkvenim i kulturnim institucijama hrvatskog naroda u obrani imovinskih prava na nekretninama na području Banjalučke biskupije</t>
  </si>
  <si>
    <t>Banjalučka biskupija</t>
  </si>
  <si>
    <t>Nabava nedostajuće opreme</t>
  </si>
  <si>
    <t>Javna ustanova Dom zdravlja ¨Prim.dr. Mijo Grgić¨ Usora utemeljen je tijekom Domovinskog rata (1994) . Nabavljeni agregat putem donacije je postao neupotrebljiv i otežava funkcioniranje Dom zdravlja.</t>
  </si>
  <si>
    <t>JAVNA USTANOVA DOM ZDRAVLJA USORA</t>
  </si>
  <si>
    <t>Poticaj zdravstva za suzbijanje epidemije bolesti COVID-19 u Bosni i Hercegovini</t>
  </si>
  <si>
    <t xml:space="preserve">Dom zdravlja Mostar </t>
  </si>
  <si>
    <t>Županijska bolnica Orašje</t>
  </si>
  <si>
    <t>JU DOM zdravlja sa stacionarom Žepče BiH</t>
  </si>
  <si>
    <t>Hrvatska bolnica "Dr. Fra Mato Nikolić"</t>
  </si>
  <si>
    <t xml:space="preserve">Opća bolnica Jajce </t>
  </si>
  <si>
    <t>Dom zdravlja Tomislav - Tomislavgrad</t>
  </si>
  <si>
    <t>Dom zdravlja Ljubuški</t>
  </si>
  <si>
    <t>Dom zdravlja Posušje</t>
  </si>
  <si>
    <t xml:space="preserve">Dom zdravlja Odžak </t>
  </si>
  <si>
    <t>Dom zdravlja Grude</t>
  </si>
  <si>
    <t>Dom zdravlja Kiseljak</t>
  </si>
  <si>
    <t>Mali Princ predškolac</t>
  </si>
  <si>
    <t xml:space="preserve">Kako bi sudjelovali u stvaranju boljih uvjeta kvalitete života Hrvata u našem gradu Livno i udovoljili potrebama sigurnog boravka njihove djece za radnog vremena odlučili smo se za, moderniziranje i nabavku nove i funkcionalne opreme koja bi bila namijenjena za opremanje učionica. Realizacijom ovog projekta u potpunosti mi bi mogli primiti u naš vrtić od 25 do 30 nove djece i zaposliti još 2 odgajateljice. Budući da nismo u mogućnosti da sami financiramo nabavku opreme koja bi nam olakšala rad uvelike sa djecom u vrtiću, a samim tim i ugodniji boravak djece u vrtiću potrebno je nabaviti novi namještaj i opremu za vrtić. </t>
  </si>
  <si>
    <t>Dječji vrtić "Mali Princ"</t>
  </si>
  <si>
    <t>Izrada fotomonografije "Vareš i vareški kraj kroz stoljeća"</t>
  </si>
  <si>
    <t>Fotomonografija je kapitalno djelo kakvo Vareš nikad dosad nije imao, a koje obuhvaća sveukupnu povijest vareških prostora (političku, gospodarsku i kulturnu) te sve relevantne ličnosti.</t>
  </si>
  <si>
    <t>HKD "Napredak" - Podružnica Vareš</t>
  </si>
  <si>
    <t>KULTURNO-VJERSKA BAŠTINA HRVATA BOSNE I HERCEGOVINE</t>
  </si>
  <si>
    <t>Povezivanje Hrvata podrijetlom iz BIH koji trenutno žive u R. Hrvatskoj, kao i očuvanje njihovih veza s Hrvatima u Bosni i Hercegovini.</t>
  </si>
  <si>
    <t>Regionalna IMBL liga</t>
  </si>
  <si>
    <t>Nastup u regionalnoj IMBL ligi za dječake do 12 godina, odigravanje utakmica, stjecanje novih iskustava i prijateljstava, razvoj u košarkaškom i sportskom smislu.</t>
  </si>
  <si>
    <t>KK Pepi sport škola košarke</t>
  </si>
  <si>
    <t>Manifestacija "Advent i božićni dani u Crvenicama 2019."</t>
  </si>
  <si>
    <t>Kulturna manifestacija održava se po uzoru na Advent u Zagrebu na lokaciji ispred Osnovne škole u Crvenicama. Posjedujemo kućice u kojima se prodaje hrana, piće i slastice te štandove na kojima svoje proizvode prezentiraju lokalni OPG-ovi. Kulturni program odvija se u Dvorani za priredbe koja je u sklopu škole. Čitav prostor na kojemu se održava manifestacija bogato je ukrašena ukrasima koji su specifični za božićno vrijeme. Na platou se za vrijeme trajanja "Adventa" okupi više tisuća ljudi koji mogu uživati u tradicionalnoj hrani, narodnim pjesmama i plesovima, predstavama koje organiziraju učenici i nastavno osoblje Osnovne škole fra Mije Čuića, programu koji osmišljavaju članovi HKUD-a Crvenice i tamburaškog orkestra Crvenice. Crvenice su iseljeničko mjesto u koje se za vrijeme Božića stanovnici vraćaju te je upravo ova manifestacija središnji i glavni događaj na kojem se iseljenici okupljaju. Osim članova vijeća Mjesne zajednice u organiziranju projekta sudjeluju mnogi stanovnici Crvenica, učenici, studenti i umirovljenici. Manifestacija je bitna zbog kulturnog značaja za Mjesnu zajednicu, Općinu Tomislavgrad te za očuvanje kulturnog identiteta Hrvata iz Bosne i Hercegovine.</t>
  </si>
  <si>
    <t>Mjesna zajednica Crvenice</t>
  </si>
  <si>
    <t>PAR SELO OPEN 2019</t>
  </si>
  <si>
    <t>“Par Selo Open 2019” je projekat Udruge mladih Par Selo - Dubrave koji obuhvaća višednevne sportske i kulturne sadržaje za sudionike s prostora tuzlanske regije koji se ove godine održava osmi puta. Projekat obuhvaća iduće aktivnosti:
1. Organiziranje otvorenog noćnog futsal turnira „Par Selo Cup“ 
2. Organiziranje večeri kulturnog stvaralaštva mladih u kojima će se predstaviti omladinske folklorne skupine, zatim škole plesa (Flamenco, Rich, Sandoval, Dirty Angels), i drugih kulturnih i umjetničkih udruga. 
3. Organiziranje otvorenog turnira u boćanju (balotama). 
4. Organiziranje revijalnih utakmica za žene i specijalnih takmičenja za najmlađe.</t>
  </si>
  <si>
    <t>BOSNA I HERCEGOVINA</t>
  </si>
  <si>
    <t>Izgradnja tribine i svlačionica u sklopu školskog igrališta u Mjesnoj zajednici Uzarići.</t>
  </si>
  <si>
    <t>Ovim projektom planirana je izgradnja tribine (završena izgradnja tribine) i svlačionica. Tribine se nalaze pored školskog igrališta s unutarnje strane (igralište smo ogradili) kapaciteta oko 300 sjedećih mjesta. Svlačionice će se nalaziti u sklopu objekta gdje je predviđena i prostorija za druženje koja će biti unutarnjim zidovima odvojena od svlačionica, tako da bi se prostorije mogle koristiti odvojeno. Ispred ulaza u objekt bi bila natkrivena terasa.</t>
  </si>
  <si>
    <t>Mjesna zajednica Uzarići</t>
  </si>
  <si>
    <t>Tradicionalni glazbeni izričaji u vrtiću</t>
  </si>
  <si>
    <t xml:space="preserve">Poticanje hrvatskog jezika, kulture i tradicije kroz glazbene izričaje u radu s djecom ranog i predškolskog uzrasta. Sve programe realiziramo na hrvatskom jeziku i cilj nam je produbiti ljubav prema našem materinjem jeziku kroz upoznavanje s hrvatskom literaturom, a s fokusom na dramski i glazbeni odgoj.
</t>
  </si>
  <si>
    <t>Javna predškolska ustanova "Ivančica" Usora</t>
  </si>
  <si>
    <t>Mostar Summer Fest 2020</t>
  </si>
  <si>
    <t>Projekt će doprinijeti jačanju suvremenih kulturno-umjetničkih kapaciteta Hrvata u Mostaru i Hercegovini te poboljšanju kulturno-turističke ponude Hercegovine u području festivalskih događanja, uz poseban naglasak na jačanje suradnje sa RH, prvenstveno kroz angažman izvođača iz RH, ali i kroz privlačenje značajnog broja posjetitelja iz Hrvatske. Mostar Summer Fest je glazbeni festival koji je nastao kao rezultat prepoznate potrebe i mogućnosti za razvojem Mostara kao destinacije festivalskog turizma. Kroz 3 dana u Mostar dovodi renomirana glazbena imena, promovira mlade perspektivne neafirmirane bendove i okuplja brojne posjetitelje, pri čemu je značajan udio i izvođača i posjetitelja upravo iz RH. Kroz protekla izdanja festival je okupio neka od najvećih regionalnih glazbenih izvođača, ali i relevantnih međunarodnih izvođača. Udruga nastoji ojačati suradnju između Hrvata u BiH i Hrvatskoj u području kulture, tako da je u proteklim izdanjima nastupalo preko 30 izvođača upravo iz Hrvatske, a promocijom festivala u RH nastoji se značajno povećati broj posjetitelja festivala i turista iz Hrvatske u Hercegovini općenito. Projekt naglasak stavlja i na ugrožene skupine nastojeći poboljšati njihove uvjete života i preduvjete za ostanak. Naime, festival pruža mogućnost mladim volonterima da aktivno sudjeluju u implementaciji projekta, čime se jačaju njihove organizacijske vještine i pruža se mogućnost umrežavanja sa ostalim volonterima, menadžmentom festivala i izvođačima. Jačanjem njihovih kapaciteta doprinosi se mogućnosti njihovog zapošljavanja i ostanka u Bosni i Hercegovini. Konačno, uključenjem osoba s Down sindromom u organizacijske aktivnosti povećava se mogućnost njihove socijalne inkluzije i unaprijeđenje njihovih socijalnih i organizacijskih kompetencija.</t>
  </si>
  <si>
    <t>Udruga za promicanje urbane kulture u Hercegovačko-neretvanskoj županiji</t>
  </si>
  <si>
    <t>Redovita djelatnost-nabavka opreme</t>
  </si>
  <si>
    <t>Nabaviti opremu za rad Udruge: prijenosno računalo i pisač. Udruga nema svoju opremu za rad, nego koristi staro računalo, a sve potrebno ispisuje u „fotocentru” što iziskuje dodatne troškove.</t>
  </si>
  <si>
    <t>Srbija</t>
  </si>
  <si>
    <t>Udruženje građana "Urbani Šokci" Sombor</t>
  </si>
  <si>
    <t>Konzervacija temelja kasnosrednjovjekovne crkve u Veseloj kod Bugojna i obnova planinarske staze</t>
  </si>
  <si>
    <t>Cilj ovoga projekta je da se konzerviraju temelji kasnosrednjovjekovne crkve i da se uredi stari rimski put od Vesele do ranokršćanske crkve u Otinovcima na Kupresu koji bi služio u turističke svrhe.</t>
  </si>
  <si>
    <t>Udruga Vesela Straža Bugojno</t>
  </si>
  <si>
    <t>Financijska potpora manifestaciji "Šokci i baština"‚ 2019. godine</t>
  </si>
  <si>
    <t>Manifestacija za cilj ima okupljanje svih hrvatskih, šokačkih udruga duž obale Dunava ( Bereg, Monoštor, Sombor, Sonta, Vajska, Plavna, Bođani, Bač ). Ovo je prigoda da se jednom u godini sva društva koja njeguju, čuvaju, promiču i populariziraju tradicijsku baštinu Hrvata da kroz igru, pjesmu, riječ nađu na istom mjestu.</t>
  </si>
  <si>
    <t>Kulturno - umjetničko društvo Hrvata ,, Bodrog‚‚ - Bački Monoštor</t>
  </si>
  <si>
    <t>Božićni koncert u Nišu za promoviranje suradnje između HKPD "Matija Gubec" iz Rume i hrvatske udruge "Široko" iz Niša.</t>
  </si>
  <si>
    <t>Kroz predstavljanje glazbenog opusa Velikog tamburaškog orkestra HKPD "Matija Gubec" koncertom u Nišu promovirala bi se uspostava suradnje između HKPD "Matija Gubec" iz Rume i hrvatske udruge "Široko" iz Niša.</t>
  </si>
  <si>
    <t>Hrvatsko kulturno-prosvjetno društvo "Matija Gubec"</t>
  </si>
  <si>
    <t>Postavljanje ograde oko dječjeg vrtića</t>
  </si>
  <si>
    <t>Postavljanje željezne ograde na betonirane temelje u cilju bolje zaštite i sigurnosti djece koja pohađaju vrtić jer je vrtić bez odgovarajuće ograde i na glavnoj cesti.</t>
  </si>
  <si>
    <t>Dječji vrtić "Pahuljica" Kupres</t>
  </si>
  <si>
    <t>"Hvala ti zemljo za plodove tvoje – Dani kruha Čapljina"</t>
  </si>
  <si>
    <t>„HVALA TI ZEMLJO ZA PLODOVE TVOJE–DANI KRUHA ČAPLJINA“ je tradicionalna manifestacija koja se u Čapljini već preko 20 god. organizira u mjesecu listopadu i koja okuplja više stotina mališana koji na mnogobrojnim štandovima
izlažu razne plodove zemlje; žitarice, voće, povrće, slastice, pekarske proizvode. Obilježavanje spomenute manifestacije u vrtićima, osnovnim i srednjim školama, učeničkim i staračkim domovima, ekološkim udrugama te ustanovama za odgoj i obrazovanje djece s teškoćama u razvoju pridonosi potpunijem odgoju i obrazovanju za zaštitu okoliša, upoznavanju i očuvanju biološke raznolikosti Hrvata u Hercegovini, podizanju svijesti o ekološkoj poljoprivredi i zdravoj prehrani. Temelji se na izgrađivanju pozitivnih stavova i stvaranju pravilnog emocionalnog odnosa djeteta–učenika i prirode.</t>
  </si>
  <si>
    <t>UČI ŽIVJETI</t>
  </si>
  <si>
    <t>Promicanje solidarnosti i usvajanje životnih vrijednosti kod djece kako bi ih osposobili za svjesno i odgovorno upravljanje svojim životom te ih ojačali za usmjerenost i djelovanje za opće dobro.</t>
  </si>
  <si>
    <t>HRVATSKI RADIŠA PODRUŽNICA BANJA LUKA</t>
  </si>
  <si>
    <t>Manifestacija "Advent u Ljubuškom"</t>
  </si>
  <si>
    <t>Manifestacijom "Advent  u Ljubuškom" želimo građanima Grada Ljubuškog osigurati kvalitetan i raznovrstan kulturni te zabavni program povodom Adventa - vrijeme priprave za Božić.</t>
  </si>
  <si>
    <t>Javna ustanova Kulturno-športski centar Ljubuški</t>
  </si>
  <si>
    <t>Nabavka opreme za potrebe Gorske službe spašavanja Široki Brijeg</t>
  </si>
  <si>
    <t>Nabavka specijalne opreme za potrebe GSS Široki Brijeg. Oprema je potrebna za učinkovitije akcije spašavanja unesrećenih.</t>
  </si>
  <si>
    <t>GORSKA SLUŽBA SPAŠAVANJA Široki Brijeg</t>
  </si>
  <si>
    <t>Stazama hrvatske kulture</t>
  </si>
  <si>
    <t>Projektom „Stazama hrvatske kulture“ želi se poboljšati kvaliteta zadovoljavanja općih i javnih potreba Hrvata u zajednici, kroz stvaranje društveno-kulturnog programa koji bi povezao građane, organizacije i ustanove u kulturi te promovirao jačanje vrijednosti kroz koheziju u zajednici. Projekt uključuje kulturni, društveni i teritorijalni razvoj u zajedničkom djelovanju na ostvarivanju ključnih potreba jednog naroda.</t>
  </si>
  <si>
    <t>Hrvatsko kulturno društvo Napredak-Podružnica Banja Luka</t>
  </si>
  <si>
    <t>HOK Domaljevac - nabava prijevoznog sredstva za poboljšanje uvjeta kluba.</t>
  </si>
  <si>
    <t>Trenutačno klub ne raspolaže s vlastitim prijevoznim sredstvom te je primoran posuđivati isto od raznih institucija i obrtnika Županije Posavske. Realizacijom ovoga projekta klub bi riješio navedeni problem, što bi jako poboljšalo uvjete u klubu. Postao bi dosta samostalniji po pitanju planiranja gostovanja na inozemnim turnirima i prijateljskim utakmicama s klubovima iz RH s kojima razvija odlične prijateljske odnose (Mladost Zagreb, Mladost Ribola Kaštel, Varaždin i dr.)</t>
  </si>
  <si>
    <t>Hrvatski odbojkaški klub "Domaljevac"</t>
  </si>
  <si>
    <t>Izučavanje hrvatske povijesti i kulture terenskom nastavom - Vukovar</t>
  </si>
  <si>
    <t>Projekt obuhvaća studijski posjet učenika hrvatske nastave iz Crne Gore Hrvatskoj s ciljem produbljivanja stečenih i stjecanja novih znanja o Republici Hrvatskoj te očuvanju nacionalnog identiteta.</t>
  </si>
  <si>
    <t>Hrvatsko nacionalno vijeće Crne Gore</t>
  </si>
  <si>
    <t>Lemeška Dužijanca</t>
  </si>
  <si>
    <t xml:space="preserve">Kroz obilježavanje manifestacije želi se prikazati običaje žetve Hrvata u Lemešu. Na istoj se okuljuju brojne udruge koje neguju Hrvatsku kulturu. Manifestacija traje 4 dana. U četvrtak se održava likovna kolonija sa temom žetveni običaji Hrvata u Lemešu. Petak je predviđen za književno veče, Lira naiva. Subotom se predstavljaju domaćini i gosti sa kulturno umjetničkim programom. Nedjeljom, se nakon Svete mise organizira vožnja fijakerima te svečani ručak. </t>
  </si>
  <si>
    <t>HBKUD LEMEŠ</t>
  </si>
  <si>
    <t>Zamjena dotrajalih prozora na župnom dvoru u Starčevu</t>
  </si>
  <si>
    <t>Stavljanje u funkciju prostorija župnog dvora za okupljanje Hrvata u Starčevu, kako iz vjerskih potreba, tako i zbog održavanja sastanaka udruga i političkih organizacija s nacionalnim predznakom.</t>
  </si>
  <si>
    <t>Hrvatski jezik sa elementima nacionalne kulture za srednjoškolce</t>
  </si>
  <si>
    <t>U osnovnim školama u Srijemskoj Mitrovici postoji predmet Hrvatski jezik sa elementima nacionalne kulture kao izborni predmet u sklopu redovite nastave. Nažalost, kada djeca završe osnovnu školu ovaj predmet ne postoji u srednjoj školi. Radi toga mi želimo nastaviti sa obrazovanjem o hrvatskom jeziku i kulturi za učenika srednjih škola, u uzrastu kada djeca najviše formiraju svoj stav o nacionalnoj pripadnosti. U program bi bile uključene i posjete Hrvatskoj kako bi djeca i osobno mogla vidjeti i susresti Hrvatsku povijest.</t>
  </si>
  <si>
    <t>Hrvatski kulturni centar "Srijem" - Hrvatski dom</t>
  </si>
  <si>
    <t>Oprema za kancelariju Narodna  Kuhinja "Letnica"</t>
  </si>
  <si>
    <t>Opremanje prostorija NK Letnica uredskom opremom.</t>
  </si>
  <si>
    <t>Narodna kuhinja Letnica</t>
  </si>
  <si>
    <t>Poboljšanje pristupa u ostvarivanju manjinski prava Hrvata u Nišu</t>
  </si>
  <si>
    <t>Jačanje interne strukture i kompetencija članova udruge “Široko” u realiziranju manjinskih prava hrvatske nacionalne manjine na jugu Srbije. Unaprijediti kulturnu empatiju prema manjinskoj zajednici Hrvata u lokalnoj samoupravi grada Niša kroz interkulturne kontaktne događaje. Provodile bi se sljedeće aktivnosti: radionice, organizacija festivala klasične glazbe u partnerstvu udruženja ARZA i udruženja Hrvata „Široko“ iz Niša, te realiziracija kazališne predstave u Nišu “Roko i Cicibela” s glumcima iz Splita u partnerstvu sa Hrvatskim Kulturnim Centrom iz Beograda.</t>
  </si>
  <si>
    <t>udruga  Široko</t>
  </si>
  <si>
    <t>Osnaživanje kadrovskih resursa hrvatske zajednice u Republici Srbiji</t>
  </si>
  <si>
    <t xml:space="preserve">Nastavak osnaživanja kadrovskih kapaciteta Hrvatskog nacionalnog vijeća kako bi se sustavno moglo odgovarati na izazove pred kojima se nalazi hrvatska zajednica u Republici Srbiji. </t>
  </si>
  <si>
    <t>Obnova eksterijera Hrvatskog kulturnog centra “Bunjevačko kolo”.</t>
  </si>
  <si>
    <t>Sređivanje vanjskog izgleda objekta Centra kao pripremne aktivnosti za svečano obilježavanje 50. obljetnice Hrvatskog kulturnog centra "Bunjevačko kolo".</t>
  </si>
  <si>
    <t>Hrvatski  kulturni centar „Bunjevačko kolo“ Subotica</t>
  </si>
  <si>
    <t xml:space="preserve">Tiskanje romana "Tajna dvanaestog oraha"
</t>
  </si>
  <si>
    <t>Tiskanjem romana „TAJNA DVANESTOG ORAHA” želi se popularizirati djelo fra Didaka Buntića. Roman govori o fra Didakovom spašavanju djece od gladi. Nakon što ta djeca odrastu jedan od potomaka se vraća obnoviti kuću svoga oca. Roman govori o tome da je za sve koji odu iz Hercegovine, svaki drugi dom samo prenoćište. I cijeli njihovput je egzodus nalik Mojsijevom. Priča je to o ljubavi prema svakom kamenu Hercegovine, ljubavi prema obitelji, vjeri i moralnim vrednotama.</t>
  </si>
  <si>
    <t>Sanijela Matković</t>
  </si>
  <si>
    <t>Redovite manifestacije udruge u 2020. godini</t>
  </si>
  <si>
    <t xml:space="preserve">Održavanje redovitih manifestacija: božićne i uskršnje izložbe kreativne sekcije, literarne večeri literne sekcije i dječje radionice zahtjevaju redovitu i temeljnu pripremu za šta su potrebna određena tehnička pomagala, koja nam nedostaju, kao što su uređaj za fotokopiranje, okviri za uokvirivanje vezova, slika ili tekstova, sklopivi stolovi i štafelaji za postavljanje izložbi. </t>
  </si>
  <si>
    <t>Hrvatska čitaonica Fischer</t>
  </si>
  <si>
    <t>Mladi za vlastitu opstojnost</t>
  </si>
  <si>
    <t>Ovim projektom Udruga mladih „DOM“ planira u potpunosti obnoviti prostorije udruge koje koristi. Treba naglasiti da udruga mladih djeluje na području općine Domaljevac-Šamac koja je bila pogođena katastrofalnim Svibanjskim poplavama 2014. godine. Od tada dešava se naglo raseljavanje stanovništva općine, a najpogođenija je upravo mlada populacija. Upravo iz tog razloga nastala je potreba za samoorganizacijom mladih osoba te je tako 2016. godine nastala udruga mladih „DOM“. Rad udruge je ograničen zbog neadekvatnih uvjeta ureda udruge. Ured nije uređen zbog nedostatnih sredstava, istom je potrebna potpuna obnova koja zahtjeva velika ulaganja. Uz građevinske radove potrebna je i informatička oprema uz koju bi ured bio u potpunosti spreman odgovoriti svim potrebama članova udruge u trenutnoj situaciji.</t>
  </si>
  <si>
    <t>Udruga mladih "DOM"</t>
  </si>
  <si>
    <t>Očuvanje glazbenog naslijeđa Boke kotorske</t>
  </si>
  <si>
    <t>Organiziranjem nastupa i sudjelovanje na manifestacijama nastavlja se tradicija izvođenja na autohtonom mediteranskom instrumentu - mandolini.</t>
  </si>
  <si>
    <t>Hrvatsko građansko društvo Crne Gore</t>
  </si>
  <si>
    <t>Božićna kulturna manifestacija</t>
  </si>
  <si>
    <t>Ovom projektnom inicijativnom zamišljena je realizacija međunarodne kulturne manifestacije koja bi se održala u vrijeme Božićnih i Novogodišnjih blagdana. Na manifestaciji je planirano sudjelovanje oko 10 kulturnoumjetničkih društava iz Republike Hrvatske, Srbije i Bosne i Hercegovine. Za realizaciju manifestacije biti će neophodno nabaviti nekoliko narodnih nošnji za naše članove kako bismo zamijenili naše već stare, iznošene i nekim članovima premalene nošnje. Također, neophodno je nabaviti sistem za razglas i ozvučenje kako naše udruženje ne bi moralo iznajmljivati sistem svaki puta kada organiziramo neku manifestaciju. Kupovina sistema za ozvučenje i razglas bi umnogome smanjila troškove udruženju i olakšala rad pri organizaciji aktivnosti preusmjeravanjem planiranih novčanih sredstava za iznajmljivanje na druge potrebe. U toku manifestacije učesnicima će biti podijeljeni obroci i osvježenje, a nakon završetka organizirali bismo zakusku i večeru za sve pozvane i uključene realizaciju u manifestacije. Ova manifestacija će predstavljati još jedan način povezivanja Hrvata iz Brčko distrtika BiH sa Hrvatima iz Hrvatske i Srbije te putem medija sa iseljeništvom u zemljama Zapadne Europe.</t>
  </si>
  <si>
    <t>KUD "BIJELA"</t>
  </si>
  <si>
    <t>Izložba radova, priredba i radionica povodom međunarodnog likovno-literarnog natječaja "jezik"</t>
  </si>
  <si>
    <t>Organizacija izložbe radova, prigodne priredbe i radionice povodom likovno-literarnoga natječaja kojemu je cilj očuvanje hrvatskoga jezika i kulturnoga stvaralaštva.</t>
  </si>
  <si>
    <t>Osnovna škola Orašje</t>
  </si>
  <si>
    <t>Razvoj tradicijske hrvatske kulture bez granica</t>
  </si>
  <si>
    <t xml:space="preserve">Opremanjem tradicijske šokačke kuće Udruženje bilo bi u mogućnosti organizirati različite kulturnoumjetničke i znanstvene programe poput: radionica, seminara, stručnih skupova i predavanja, književnih večeri i dr. što je osnovni cilj i uvjet postojanja Udruženja Hrvata u Vajskoj. Organiziranje kulturnoumjetničkih i znanstvenih programa služi povezivanju Hrvata u Republici Srbiji kao i s onima iz Republike Hrvatske, ali i drugih država u kojima obitava hrvatsko stanovništvo. Prijavljeni se projekt odnosi na radove rekonstrukcije i adaptacije objekta kao i radove na sanaciji dvorišta i pratećih objekata u njegovoj drugoj fazi. </t>
  </si>
  <si>
    <t>Hrvatsko kulturno udruženje "Antun Sorgg" - Vajska (Republika Srbija)</t>
  </si>
  <si>
    <t>Uređenje spomen sobe braniteljskih udruga, podružnica Odžak</t>
  </si>
  <si>
    <t>Udruga dragovoljaca i veterana Domovinskog rata, podružnica Odžak kao ni druge udruge proistekle iz Domovinskog rata dosada nisu imale uređenu spomen sobu. Ovim projektom želi se urediti spomen soba u kojoj bi se nalazile izložene fotografije poginulih branitelja i važnih događanja, dio arhive, grbovi i zastave 102. brigade HVO, dijelovi uniformi koje su nošene za vrijeme Domovinskog rata, primjerci emblema 102. brigade, primjerci naoružanja i drugi predmeti koji čuvaju uspomene na Domovinski rat. Ovom spomen sobom svi članovi udruga kojih ima cca 500 kao i svi stanovnici općine Odžak podsjećali bi se na povijesne događaje, a buduće generacije bi mogle učiti o povijesti Domovinskog rata na području općine Odžak.</t>
  </si>
  <si>
    <t>Udruga dragovoljaca i veterana Domovinskog rata HR H-B, podružnica Odžak</t>
  </si>
  <si>
    <t>Kazališna predstava "Čarobnjak iz Oza"</t>
  </si>
  <si>
    <t>Produkcijom kazališne predstave "Čarobnjak iz Oza" želimo oživjeti kazališnu scenu u Busovači te okupiti mlade ljude s krajnjim ciljem pokretanja kazališta mladih u "Busovači" po uzoru na GKM Vitez.</t>
  </si>
  <si>
    <t>Udruga za održivi razvoj "UZOR"</t>
  </si>
  <si>
    <t>Priprema i tisak knjige "Hrvati Lašvanske Doline"</t>
  </si>
  <si>
    <t xml:space="preserve">„Hrvati Lašvanske doline“ radni je naslov knjige, ideje, koja će bit obogaćena tragovima i djelima Hrvata koji nisu ni rođenjem niti podrijetlom iz Lašvanske doline, a životom i radom u određenom vremenu na tom području, iza sebe su ostavili neizbrisiv trag u izgradnji hrvatskog mozaika Lašvanske doline. Također knjigu treba obogatiti i ilustrirati i drugim sadržajima koji govore o Lašvanskoj dolini, o povijesti, kulturi i baštini. Knjiga će govoriti, prije svega, o ljudima, njihovim djelima, tragovima koji su iza njih ostali, duboki i neuništivi i ne samo u Lašvanskoj dolini, nego u cijeloj BiH i RH, nerijetko i u Europi pa i širom svijeta. </t>
  </si>
  <si>
    <t>Zvonimir Čilić</t>
  </si>
  <si>
    <t>VIII. seminar bunjevačkog stvaralaštva</t>
  </si>
  <si>
    <t xml:space="preserve">Seminar je namijenjen plesačima, umjetničkim voditeljima, koreografima, asistentima, voditeljima pjevanja i sviranja, sviračima, garderobijerima, etnolozima, etnomuzikolozima i etnokoreolozima, a cilj je stjecanje novih znanja i vještina u raznim navedenim aspektima bunjevačkog stvaralaštva, kroz nekoliko dana boravka u sredini koja je samo izvorište bunjevačke tradicije i kulture. Seminar obuhvaća 4 vida stvaralaštva, a to su ples, glazba (tambura, gajde), slamarska umjetnost i umijeće tkanja i šlinganja. </t>
  </si>
  <si>
    <t>Hrvatsko kulturno prosvjetno društvo "Matija Gubec" Tavankut</t>
  </si>
  <si>
    <t>Pomoć socijalno ugroženim obiteljima i opstanak Hrvata</t>
  </si>
  <si>
    <t>Pomoć se odnosi za nabavu prehrambenih proizvoda, higijenskih proizvoda za 10 obitelji koji su u jako teškoj kako financijskoj tako i u materijalnoj situaciji.</t>
  </si>
  <si>
    <t>Udruženje građana "Altruist"</t>
  </si>
  <si>
    <t>Ulaganje u mladi trenerski kadar i jačanje članstva u Školi košarke "Prvi koš" Vitez</t>
  </si>
  <si>
    <t xml:space="preserve">Kroz projekt "Ulaganje u mladi trenerski kadar i jačanje članstva u Školi košarke "Prvi koš" Vitez" ideja nam je da izazovemo još značajniji napredak svih naših članova, te da kroz prezentacije našeg rada potaknemo na upis nove članove u periodu u kojem smo planirali provesti projekt. Primjerom i prezentacijama po osnovnim i srednjim školama, vrtićima, kao i u zajednici, potaknuli bi sve mlade na aktivnost, te bi im također pružili priliku za učenjem novih, pozitivnih navika, koje bi ponijeli u daljnje periode svog života. U završnici projekta, organizirali bi dodatne zajedničke treninge, kao i utakmice ili turnire, u kojima bi predstavili svoj rad, ispravili moguće pogreške, ali još jednom transparentno i ponosno realizirali novi projekt. </t>
  </si>
  <si>
    <t>Udruga građana/Škola košarke "Prvi koš" Vitez</t>
  </si>
  <si>
    <t>HRVATSKI FORUM - Uključivanje mladih Hrvata i i jačanje kapaciteta hrvatskih organizacija</t>
  </si>
  <si>
    <t xml:space="preserve">Ovaj projekt predviđa da mladi Hrvati u Sjevernoj Makedoniji budu na čelu hrvatskih ideja i kulture. Želimo osigurati veću uključenost mladih Hrvata u makedonske institucije i vijeća, veću organizaciju kroz već uspostavljeni Hrvatski forum, kao prvu hrvatsko-makedonsku inicijativu za mlade. Želimo putem istog Foruma omogućiti bolji razvoj svih hrvatskih udruga u zemlji, kao i bolji položaj hrvatske manjine u Sjevernoj Makedoniji. To želimo postići kroz ovaj projekt koji u nekoliko faza obuhvaća niz javnih događanja usmjerenih na jačanje postojećih kapaciteta hrvatskih udruga u RSM, promicanje hrvatskih vrijednosti i kulture i povećanje uključivanja Hrvata u proces usvajanja odluka. Ovim predviđamo aktivnosti (treninzi, javna događanja, team building) koje će promovirati i proširiti Hrvatski forum u cijeloj državi, što će značiti više prostora za hrvatske udruge i mlade Hrvate. Projekt ima za cilj educirati članove svih hrvatskih organizacija u Makedoniji kako organizirati događaje, raspravljati i pristupati mehanizmima za pravnu zaštitu hrvatske manjine, javno govoriti, zastupati interese Hrvatske i Hrvata u Makedoniji i kako se uključiti u proces donošenja odluka. 
</t>
  </si>
  <si>
    <t>Makedonsko Hrvatsko Društvo Tetovo</t>
  </si>
  <si>
    <t>Advent u Đurđinu</t>
  </si>
  <si>
    <t xml:space="preserve">Projekt „Advent u Đurđinu” obuhvatio bi nekoliko događaja u vremenu adventa koji bi za cilj imali očuvanje narodnih običaja povezanih sa blagdanom Božića. Prva manifestacija je „Doček sv. Nikole” kada se daruju djeca, uz glazbeni i scenski program koji pripremaju tamburaška i dramska sekcija društva. Na treću nedjelju adventa planiramo uprizoriti proslavu starog bunjevačkog običaja „Materice”. Djeca članovi HKPD „Đurđin” će nakon mise ići po selu u narodnim nošnjama, i čestitati materice, uz prigodne tradicionalne recitacije, pjesme. Uoči Božića organiziramo manifestaciju „Tiha noć u Đurđinu”. Tom prigodom priređujemo Božićni koncert u kome sudjeluju dječji i omladinski zbor sa repertoarom tradicijskih i liturgijskih božićnih pjesama, uz pratnju članova tamburaške sekcije. Koncert prati Izložba božićnjaka (božićnog kruha sa figuricama sa božićnim motivima), koju organiziraju članovi Kreativne sekcije. Kao priprema za Izložbu božićnjaka, bit će organizirana radionica za izradu figurica koje se stavljaju na božićnjake. Kako bi se ova vještina i običaj pravljenja božićnjaka prenio i na nove generacije. Također bit će organizirana i radionica za izradu tradicijskih ukrasa za jelku i vjijenaca, koje će upotpuniti scenografiju za Božićni koncert. </t>
  </si>
  <si>
    <t>Hrvatsko kulturno prosvjetno društvo Đurđin"</t>
  </si>
  <si>
    <t>Razvoj kapaciteta u formuliranju i komuniciranju javnih politika u cilju ostvarivanja institucionalne jednakopravnosti konstitutivnih naroda u BiH s posebnim naglaskom na položaj Hrvata</t>
  </si>
  <si>
    <t>Suradnja hrvatskih aktivista i intelektualaca iz BiH i RH na očuvanju i jačanju nacionalnog identiteta i zaštiti prava i interesa Hrvata kao konstitutivnog naroda u BiH.</t>
  </si>
  <si>
    <t>Topoteka Baština Hrvata u Srbiji</t>
  </si>
  <si>
    <t>S obzirom na heterogenost i teritorijalnu disperziju Hrvata koji žive najviše u Bačkoj, zatim u Srijemu, pa i Banatu, ovoga puta planiramo otvoriti topoteku pod nazivom "Baština Hrvata u Srbiji". Kroz ovu topoteku želimo prikazati različite skupine Hrvata, učiniti dostupnim sve ono što čini dio njihova hrvatskog identiteta. Držimo da će ta objavljena građa biti zanimljiva kako korisnicima topoteke u Hrvatskoj, tako i samoj zajednici čiju građu obrađuje, drugim Hrvatima u Srbiji, kao i Hrvatima koji su se raselili s područja koja obrađuju topoteke. Ova će građa objavljena u topoteci biti koristan i zanimljiv materijal znanstvenicima kako u Hrvatskoj tako i u Srbiji kojima će objavljeni materijal pomoći u njihovim istraživanjima ili će možda biti i povod da se pažnja posveti nekom djelu povijesti Hrvata s ovih prostora koja do sada nije bila obrađena upravo zbog nedostatka arhivske građe. Projekt topoteke uključuje veliki broj pojedinaca sa širokog prostora Republike Srbije.</t>
  </si>
  <si>
    <t>Zavod za kulturu vojvođanskih Hrvata</t>
  </si>
  <si>
    <t>Obnova prostorija pastoralnog vijeća u podrumskim prostorijama župnog doma u Surčinu</t>
  </si>
  <si>
    <t>Osposobljavanje i uređivanje podrumskih prostorija (suteren sa dnevnom svjetlošću) za rad crkvenog i pastoralnog vijeća i druženje župljana.</t>
  </si>
  <si>
    <t>Srijemska biskupija- RKT Župa Presveto Trojstvo Surčin</t>
  </si>
  <si>
    <t>Pelješac i Fojnica zajedno u očuvanju tradicionalnih narodnih igara Hrvata: "na balote" i "prstena"</t>
  </si>
  <si>
    <t>Očuvanje od zaborava "na balote" i "prstena", tradicionalnih društvenih igara Hrvata u Dalmaciji (Pelješac) i Srednjoj Bosni (Fojnica), organizirajući međusobne razmjene domaćinstava Udruga.</t>
  </si>
  <si>
    <t>Udruženje za sport i rekreaciju KATARINA Fojnica</t>
  </si>
  <si>
    <t>Hrvatska kultura i tradicija u nama</t>
  </si>
  <si>
    <t>Projekt uključuje radionice namijenjene djeci pripadnicima hrvatske manjine u Makedoniji. Radionice uključuju predstavljanje hrvatske tradicijske kulture i baštine – književnosti, plesa, glazbe i pjesme. Radionice će voditi stručnjaci s bogatim iskustvom i priznanjima svoga rada. Projektom su predviđene četiri radionice: dramska, literarna, jezična i plesna radionica. Cilj je projekta doprinos jačanju hrvatskoga identiteta u djece pripadnika hrvatske manjine u Makedoniji kroz dramsko, plesno, literarno i glazbeno izražavanje i povezivanje vršnjaka iz dviju zemalja.</t>
  </si>
  <si>
    <t>Zajednica Hrvata u Republici Makedoniji-Ogranak Skopje</t>
  </si>
  <si>
    <t>Dani Petra Barbarića u Ljubuškom i Travniku</t>
  </si>
  <si>
    <t xml:space="preserve">Hercegovina bi uskoro trebala dobiti prvog blaženika s ovih prostora u osobi Petra Barbarića, rođenog 1874. u Klobuku u općini Ljubuški, a koji je umro na glasu svetosti kao sjemeništarac u Travniku 1897. godine. Zbog nedovoljnog poznavanja ovog Hercegovca u svom rodnom kraju plan nam je pokrenuti aktivnosti kako bi s njegovim likom i djelom upoznali širu javnost. Cilj je povezati grad Petrova rođenja Ljubuški s gradom Petrove smrti Travnikom kroz mjuzikl o njegovu životu. Ovo djelo pomaže uvezati iseljene iz Ljubuškog sa znamenitim osobama svoga zavičaja. Projekt je ciljano namijenjen mladima jer Petar je umro kao mladić i može im pomoći u otkrivanju vlastitog poziva, ali i biti im putokaz u vremenima kad mnogi sele i odlaze u tuđinu. Nakon toga organizirao bi se Likovno-literarni natječaj za učenike osnovnih škola u Županiji Zapadnohercegovačkoj „Kako postići svetost obavljajući svoje svakodnevne dužnosti“  na kojem bi se nagradili 15 učeničkih radova putovanjem u Travnik pod stručnim vodstvom, ručkom i poklon paketom gdje bi učenici još bolje upoznali Petra Barbarića i na taj način povezali ove dvije pokrajine naše domovine. </t>
  </si>
  <si>
    <t>Informacijsko Edukacijsko Društvo HERC INFO</t>
  </si>
  <si>
    <t>Izmjena postojeće dotrajale stolarije na Župnoj kući Župe Srca Marijina, Foča kod Dervente</t>
  </si>
  <si>
    <t>Omogućiti dostojanstveno i primjereno korištenje pastoralnog prostora, prostora za život svećenika, te soba za prijem povratnika koji do sada nisu ostvarili pravo na obnovu.</t>
  </si>
  <si>
    <t>Župa Srca Marijina kod Dervente</t>
  </si>
  <si>
    <t>Napretkov svečani božićni koncert</t>
  </si>
  <si>
    <t xml:space="preserve">Središnjica Hrvatskog kulturnog društva Napredak sa svojim podružnicama organizira kulturne programe prigodom najvećeg i najsvetijeg katoličkog blagdana Božića pod nazivom Napretkovi božićni dani, a koji su svojevrstan i jedan od simbola opstojnosti Hrvata katolika u BiH i u Sarajevu, uz koje i sve druge narodnosti i konfesije uživaju. Kulturna suradnja sa glazbenicima iz RH te prikupljanje sredstava za stipendiranje studenata ciljevi su spomenute manifestacije. 
</t>
  </si>
  <si>
    <t>HKD Napredak</t>
  </si>
  <si>
    <t>Zaštita hercegovačkog uštipka</t>
  </si>
  <si>
    <t xml:space="preserve">Sadržaj projekta „Zaštita hercegovačkog uštipka“ je usmjeren na promociju i očuvanje tradicijskog jela Hrvata u BiH. U konačnici cilj je tradicionalno, tipično i autohtono jelo iz Hercegovine zaštititi oznakom zemljopisnog podrijetla ali i kao nematerijalnu kulturnu baštinu Hercegovine. Gastronomija je nezaobilazan sastojak zadaća usmjerenih ka očuvanju tradicionalnih nacionalnih vrijednosti. Ona je dio kulture, baštine, običaja i svakodnevnog života ljudi, pa prema tome i bitna sastavnica turističke ponude određenog prostora. Projektom ćemo pokrenuti proceduru za zaštitom Hercegovačkog uštipka ali i promovirati pripremu tradicionalnog jela po izvornom receptu i načinima, po upotrebi lokalnih proizvoda i namirnica i koji ujedinjuju poljoprivredu, gastronomiju, proizvodnju i kulturu, te je na kraju važan dio održivog razvoja sredine. Kroz projekt ćemo organizirati okrugli stol na kojem planiramo okupiti najznačajnije sudionike očuvanja tradicijskog kulinarstva Hrvata u BiH, etnologe, udruge, folklore, lokalne zajednice, akademike, nadležne s različitih razina vlasti kako bi ravnomjerno kroz cijelu Hercegovinu detektirali te krenuli u istraživanje i dokumentiranje ovakvog nasljeđa. </t>
  </si>
  <si>
    <t>Centar za investicije i razvoj poduzetništva (CIRP)</t>
  </si>
  <si>
    <t>Jednokratna financijska potpora</t>
  </si>
  <si>
    <t>osoba se nalazi u nepovoljnom socijalnom statusu (i/ili u lošem zdravstvenom stanju)</t>
  </si>
  <si>
    <t>10 korisnika</t>
  </si>
  <si>
    <t>1 korisnik</t>
  </si>
  <si>
    <t>Projekt ulične rasvjete - svjetlom za suživot</t>
  </si>
  <si>
    <t xml:space="preserve">Javna rasvjeta je jedna od najvažnijih stavki svakog naseljenog područja i kao takva ima značajan utjecaj na razvoj i modernizaciju suvremenih naselja i gradova. Njena prvobitna uloga je osiguravanje potrebne vidljivosti i sigurnosti čovječanstva, a isto tako može dati dobar estetski dojam dobro osvijetljenog područja. Projekt se ogleda u osposobljavanja i puštanja u funkciju javne rasvjete na lokalitetu mjesna zajednica Banja Vrućica, naselje Bare i direktno utječe na kvalitetu života svih građana koji ovde žive. Većina domaćinstava su hrvatskog porijekla. Projektom bi se postavile LED rasvjete čime bi se vodilo računa o energetskoj efikasnosti i zaštiti životne sredine i uštedi električne energije.
</t>
  </si>
  <si>
    <t>Udruga za  razvitak, unapređenje i potporu zajednice</t>
  </si>
  <si>
    <t>Nabava jednorednog berača kukuruza</t>
  </si>
  <si>
    <t>Nabavkom jednorednog berača kukuruza mogli bi samostalno izvršili berbu sa naših polja jer nam je problem što radnju berbe kukuruza ne možemo fizički izvršiti a osim toga problem nam je što nema radne snage a mladi ne žele da rade na zemlji nego odlaze u Njemačku.</t>
  </si>
  <si>
    <t>Ivan Rajić</t>
  </si>
  <si>
    <t>Dužijanca u Baji</t>
  </si>
  <si>
    <t xml:space="preserve">Dužijanca kao manifestacija i duhovno-religiozni događaj, slavi se u Subotici kao slavlje zahvale Bogu za završetak žetve. „Dužijanca“ je od velikog i povijesnog značaja za Bačke Hrvate i ima stoljetnu tradiciju održavanja. Različitim sadržajima Dužijance očitujemo ljepotu, tradiciju i običaje bunjevačkih Hrvata. Povezanost i suradnja bunjevačkih Hrvata u Mađarskoj i Vojvodini od posebnog je značaja, zato osim u matičnoj nam domovini, želja nam je, dva tjedna nakon središnje proslave u Subotici, i u gradu Baji, 22. i 23. kolovoza 2020. godine proslaviti Dužijancu. Želimo i u Baji, u R. Mađarskoj, pokazati duhovni, kulturni i društveni sadržaj Dužijance, onako kako to činimo i u Subotici. Manifestacija Dužijanca u Baji od izuzetne je važnosti za promociju vojvođanskih Hrvata i Hrvata Bunjevaca koji žive u Mađarskoj i stoga je želimo je organizirati i predstaviti kao zajednički projekt. Program se sastoji od: projekcije dokumentarnog filma „Dužijanca“, otvorenje izložbe fotografija bunjevačke nošnje, nastup folklornih skupina iz Vovodine i R. Mađarske, zahvalno euharistijsko slavlje (misa) u franjevačkoj crkvi, na kojoj se blagoslivlja kruh od novoga žita, svečani mimohod od crkve do Trga i predaja blagoslovljenog kruha zvaničnicima. </t>
  </si>
  <si>
    <t>Udruga bunjevačkih Hrvata "Dužijanca"</t>
  </si>
  <si>
    <t>Sjedište i infrastruktura - Organizacijski razvoj i stabilnost</t>
  </si>
  <si>
    <t>Cilj je zadržati sadašnjeg sjedišta paragvajske udruge Hrvata, jedinog mjesta u Paragvaju gdje se hrvatski potomci sastaju, uče jezik, kulturu, glazbu, plešu i jačaju.</t>
  </si>
  <si>
    <t>Asociación Paraguaya de Croatas - Paragvajska Udruga Hrvata</t>
  </si>
  <si>
    <t>ZVUCI MEDITERANA</t>
  </si>
  <si>
    <t xml:space="preserve">U okviru aktivnosti Hrvatskog građanskog društva Crne Gore, koji promovira i prezentira bogato kulturno naslijeđe Boke Kotorske, radi mandolinski sastav. Mandolina je autohtoni mediteranski instrument koji se nalazio u sastavu velikog broja tamburaških sastava u Kotoru krajem devetnaestog i početkom dvadesetog vijeka. Društvo je prije nekoliko godina formiralo muzičku sekciju, u okviru koje je počela s radom škola mandoline uz pomoć najpoznatijeg mandolinskog društva u Hrvatskoj „Sanctus Domnio“ iz Splita.  Mandolinski orkestar je nazvan „Tripo Tomas“ po poznatom kotorskom kompozitoru. Ovaj projekt ima za cilj da sa dječjim mandolinskim orkestrom uveliča tradicionalne kulturne manifestacijama u Benkovcu, Imotskom, Bitoli i Kotoru.
</t>
  </si>
  <si>
    <t>Glas banatskih Hrvata</t>
  </si>
  <si>
    <t xml:space="preserve">Udruga Banatskih Hrvata iz Zrenjanina nastoji osigurati pravo pripadnika hrvatske nacionalne zajednice na informiranje na svom jeziku i očuvanje vlastite kulture i identiteta. Udruga bi kroz provedbu ovog projekta omogućila nesmetan i kvalitetan rad hrvatske redakcije. Tijekom realizacije projekta planiraju se održati susreti sa članovima projektnog tima s ciljem razmjene znanja i iskustva. Sastanci bi se održali u svim naseljenim mjestima u Banatu, u kojima žive pripadnici hrvatskog naroda. Cilj je kvalitetna informiranost pripadnika hrvatske manjinske zajednice i doprinos jačanju identiteta hrvatskoga naroda u Banatu. </t>
  </si>
  <si>
    <t>Tiskanje monografije o župi Srca Marijina - Skopaljska Gračanica</t>
  </si>
  <si>
    <t>Cilj ovoga projekta je očuvanje povijesnog značenja župe Skopaljska Gračanica. Radi se o tiskanju monografije koja uključuje 10 autora koji su pisali i povijesti ove župe. Tiskanjem monografije o ovoj župi uvelike bi se doprinijelo očuvanju katoličanstva i Hrvatskog identiteta na ovim prostorima. U ovoj monografiji istraženi su povijesni podatci i materijalni tragovi kako o samoj župi tako i o svakom naselju u kojem su Hrvati katolici živjeli. Istraženi su korijeni obiteljskih stabala. Istražena su mjesta iz kojeg su se doseljavali Hrvati u ove krajeve, te je donesen popis preminulih koji su ukopani u 12 župnih groblja. Monografija župe Skopaljska Gračanica doprinijeti će povezivanju sa raseljenim župljanima diljem Hrvatske i drugih zemalja gdje se naši župljani trenutno nalaze.</t>
  </si>
  <si>
    <t>Zdrava sredina za optimalan razvoj</t>
  </si>
  <si>
    <t>Cilj nam je što prije osigurati dodatnu opremu koja bi poboljšala naše usluge i svakodnevni rad dječjeg vrtića. U Sarajevu je oduvijek postojao problem zagađenog zraka, s tim što je taj problem iz godine u godinu sve veći. Ove godine je bila veoma zabrinjavajuća zagađenost te smo odlučili za iduću zimu opskrbiti se pročišćivačima zraka. Velika zagađenost obično traje od studenog do ožujka. Većinu dana ne smijemo uopće otvoriti prozore kako bismo prozračili prostorije u kojima djeca borave po 10 sati. Na taj način, ne samo da udišemo nečist zrak nego se puno više prenose različite zaraze među djecom i uposlenicima. Drugi problem nam je nedostatak pribora za jelo i suđa. Konkretno djeca koriste samo žlice i zdjelice. Željeli bismo učiti djecu bontonu tijekom objeda, te vještinama korištenja i ostalog escajga, te posluživanja sa ovala i ostalog adekvatnog suđa.</t>
  </si>
  <si>
    <t>PU Dječji vrtić Sveta Obitelj</t>
  </si>
  <si>
    <t>Rekonstrukcija krova škole</t>
  </si>
  <si>
    <t xml:space="preserve">Ovaj projekt odnosi se na rekonstrukciju dijela krova škole. Osnovna škola Glamoč prekrivena je limenim krovom. Dio krova koji se nalazi iznad središnjeg dijela škole je uslijed starosti i dotrajalosti oštećen i propušta vodu u većim količinama. Unutarnji dio stropa izrađen je od regips ploča koje su uslijed prokišnjavanja natopljene vodom te prijeti urušavanje kompletnog stropa. Ovim projektom spriječio bi se ulazak vode u hol škole, natapanje regips ploča te njihovo urušavanje, a samim time osigurala bi se sigurnost za 240 učenika i 37 zaposlenika.
</t>
  </si>
  <si>
    <t>Osnovna škola Glamoč</t>
  </si>
  <si>
    <t>Nabavka poljoprivredne mehanizacije</t>
  </si>
  <si>
    <t>Očuvanje osmočlane obitelji i ostanak u domovini stvaranjem uvjeta za poljoprivrednu proizvodnju. Projekt ima za cilj očuvanje opstojnosti Hrvata na ovim prostorima i jačanje zajedništva u lokalnom mjestu.</t>
  </si>
  <si>
    <t>Dario Smiljanić</t>
  </si>
  <si>
    <t>Pričam ti priču.</t>
  </si>
  <si>
    <t>Nabavom Behringerovog logopedskog seta poboljšati će se i unaprijediti govorno - jezične vještine učenika, komunikacijske sposobnosti učenika. Unaprijediti će se vještine čitanja i pisanja prema njihovim individualnim mogućnostima. Korištenjem logopedskog seta postići će se brži i učinkovitiji rezultati koji će doprinijeti slobodi govornog izražavanja kao i podizanju nivoa socijalizacije. Na osnovu učinkovitijih rezultata koji se očekuju na tretmanima s učenicima roditelji će pokazivati i izražavati veću želju za sudjelovanjem njihove djece u tretmanima. Logopedski set će se upotrebljavati u četiri školska objekta, na području tri mjesne zajednice.</t>
  </si>
  <si>
    <t>Osnovna škola Stjepana Radića u Boku</t>
  </si>
  <si>
    <t>Rekonstrukcija vrela Orovnik u Donjem Gracu</t>
  </si>
  <si>
    <t>Cilj ovog projekta je sanacija vrela Orovnik kako bi se smanjili gubitci vode na vrelu i kako bi se vrelo zaštitilo kao najstarije Gospino svetište u Hercegovini.</t>
  </si>
  <si>
    <t>Udruga korisnika vode hidro-melioracijskog sustava Široki Brijeg</t>
  </si>
  <si>
    <t>Obnova i uzgoj voćnjaka u Bijelom Brdu</t>
  </si>
  <si>
    <t>Zasaditi što više sadnica voćki kako bi se moglo što više ljudi zaposliti i osigurati povratak u Bosansku Posavinu</t>
  </si>
  <si>
    <t>Udruga Posavljak Bijelo Brdo</t>
  </si>
  <si>
    <t>Uspostava Dnevnog centra za zdravo starenje</t>
  </si>
  <si>
    <t>Omogućiti kvalitetno korištenje slobodnog vremena osobama treće životne dobi putem međusobnog druženja, povezivanja, i organiziranih edukativno kreativnih i sportsko rekreativnih radionica.</t>
  </si>
  <si>
    <t>JU Penzionerski dom sa stacionarom Zeničko-dobojskog kantona</t>
  </si>
  <si>
    <t>Sedma revija tradicijske odjeće i izbor najljepše Hrvatice u narodnoj nošnji izvan Republike Hrvatske</t>
  </si>
  <si>
    <t>Cilj projekta je uspostaviti, održati i promicati veze Hrvata izvan Republike Hrvatske s Domovinom i Hrvatima u Bosni i Hercegovini kroz očuvanje i promicanje tradicijske kulture.</t>
  </si>
  <si>
    <t>Udruga za očuvanje i promicanje tradicijske kulture u Bosni i Hercegovini "Stećak"</t>
  </si>
  <si>
    <t>13. međunarodna sajamska manifestacija Hercegovački plodovi mediterana Stolac 2020.</t>
  </si>
  <si>
    <t xml:space="preserve">Cilj manifestacije ove godine je da pokrene i poveća proizvodnju šipka, smokve, masline i drugih mediteranskih kultura i njihovih prerađevina te da promovira, educira i popularizira sadnju ovih kultura, kao i da kroz samu manifestaciju prezentira kulturu i turističku ponudu općine Stolac.
</t>
  </si>
  <si>
    <t>Udruga Hercegovački plodovi mediterana, Stolac</t>
  </si>
  <si>
    <t>Dani materinskog jezika</t>
  </si>
  <si>
    <t>Brojnim aktivnostima obilježit će Dan materinskog jezika i 100. obljetnica rođenja fra Blage Brkića, prvog hercegovačkog franjevca misionara koji je stupio na tlo Afrike. Za 100. obljetnicu rođenja planirano je na njegovoj rodnoj kući postaviti spomen ploču s njegovim likom. Pošta će izraditi i prigodnu poštansku markicu. Bit će postavljena i izložba slika s misijskih putovanja, tiskana prigodna knjižica o njegovu životopisu te tiskano II. izdanja knjiga „Razgovor s Bogom”. Kraj Pučke škole u Rasnom bit će uređena ljetna pozornica za održavanje kulturnih priredbi. Ovim će se projektom povećati suradnja s Hrvatima izvan Republike Hrvatske u cilju poticanja hrvatskog kulturnog zajedništva, te poticati kulturna i znanstvena suradnja na djelu misionara fra Blage Brkića.</t>
  </si>
  <si>
    <t>HRVATSKO DRUŠTVO ČUVARA BAŠTINE</t>
  </si>
  <si>
    <t>E-TNO ZBIRKA: sakupljanje, digitalizacija i promocija kulturne baštine Hrvata u BiH</t>
  </si>
  <si>
    <t xml:space="preserve">Očuvanje kulturne baštine hrvatskog naroda na području Hercegovine kroz uspostavu web platforme za sakupljanje kulturne baštine, njeno klasificiranje i prezentaciju putem slika i stručnih tekstova. Projekt je osmišljen kako bi sačuvao i digitalizirao materijalnu i nematerijalnu kulturnu baštinu hrvatskog naroda u BiH, s fokusom na šire područje Parka prirode Blidinje, koje je zbog svojih prirodnih specifičnosti uvršteno na tentativni popis svjetskog prirodnog nasljeđa UNESCO-a. Kao takvo sve je više turistički zanimljivo stranim turistima, a na širem području Parka ne postoji muzej niti etno zbrka koja bi turistima, uz prirodne ljepote kraja, približila ujedno i povjest i kulturu Hrvata s ovoga područja. Kroz projekt planiramo raditi promociju kulturne baštine Hrvata u BiH. Projekt prati međunarodne trendove u primjeni informacijsko-komunikacijskih tehnologija za održivi kulturni razvoj. </t>
  </si>
  <si>
    <t>Željka Musa</t>
  </si>
  <si>
    <t>VOĆNJAK I PČELINJAK U POVEZANOSTI KAO SAMOODRŽIV PROJEKT</t>
  </si>
  <si>
    <t>Cilj Projekta je formiranje voćnjaka i pčelinjaka u sinergiji na obiteljskom gospodarstvu sa svim potencijalnim predispozicijama za održivost zbog povoljnih klimatskih i geografskih čimbenika, što bi dovelo do popularnosti i promocije poljoprivrede i kraja.</t>
  </si>
  <si>
    <t>ŽANIO LJOLJO</t>
  </si>
  <si>
    <t>ZAMJENA POSTOJEĆE STOLARIJE S NOVOM PVC STOLARIJOM U FRANJEVAČKOM SAMOSTANU PETRIĆEVAC</t>
  </si>
  <si>
    <t>Zamjena postojeće stolarije na samostanu, koja će zaštititi objekt od buke, poboljšati energetsku učinkovitost i toplinu objekta.</t>
  </si>
  <si>
    <t>FRANJEVAČKI SAMOSTAN PRES. TROJSTVA - PETRIĆEVAC</t>
  </si>
  <si>
    <t>Očuvanje hrvatskog jezika kroz teatar</t>
  </si>
  <si>
    <t>Cilj ovog projekta je kroz dramsku pedagogiju i teatar, radom na dramskom komadu s djecom i mladima njegovati hrvatski jezik i njegov izričaj na području Središnje Bosne.</t>
  </si>
  <si>
    <t>Kazalište mladih "Korifej"</t>
  </si>
  <si>
    <t>Opremanje informatičkih učionica</t>
  </si>
  <si>
    <t xml:space="preserve">Školski centar fra Martina Nedića Orašje, u skladu sa svojom vizijom i misijom nastoji svojim učenicima i nastavnicima osigurati dobre uvjete za učenje i rad. Ovime bi se poboljšala kvaliteta praktične nastave za 203 učenika škole koji pohađaju programe iz područja ekonomije, prava, administracije i trgovine radi povećanja kompetencija učenja. </t>
  </si>
  <si>
    <t>Školski centar fra Martina Nedića</t>
  </si>
  <si>
    <t>X. obljetnica Udruge „Radio Marija” u BiH  - Koncert duhovne glazbe „Radio Marija - Dar Bosni i Hercegovini”</t>
  </si>
  <si>
    <t>Upoznati širu publiku s djelatnošću Udruge "Radio Marija" u Bosni i Hercegovini koja njeguje kulturno-povijesnu i vjersku baštinu Hrvata u Bosni i Hercegovini</t>
  </si>
  <si>
    <t>Udruga „RADIO MARIJA” u Bosni i Hercegovini</t>
  </si>
  <si>
    <t>9. seminar bunjevačkog stvaralaštva - Tavankut</t>
  </si>
  <si>
    <t>Cilj projekta je da polaznici ovladaju osnovnim vještinama koje se tematiziraju na Seminaru te na završnoj večeri prikažu rezultate svog rada promovirajući rad Udruge i hrvatske kulture u Vojvodini. Seminar obuhvaća četiri vrste stvaralaštva, a to su ples, glazba (tambura, gajde), slamarska umjetnost i umijeće tkanja i šlinganja.</t>
  </si>
  <si>
    <t>TRILOGIJA O MOSTARU, ZAVRŠETAK I PROMOCIJA</t>
  </si>
  <si>
    <t>Cilj projekta je doprinijeti gradu Mostaru da bude udobniji za rad i život. Trilogiju o Mostaru čine reprezentativne monografije: Stari most u Mostaru, I to je Mostar, Pa i to je Mostar. Format monografija 30x24 cm. Moto Trilogije je: "Volim Mostar makar vaki". Vrijeme nastajanja 2000.-2019. Osnovna poruka u svim tekstovima sadržana je u namjeri da su to sadržaji koji ljude čine ispunjenim i zadovoljnim sa osjećajem da ti tekstovi doprinose ugledu i afirmaciji autora iz reda naroda koji žive prije svega na ovom području. Sudu javnosti biti će izloženo jedno kompletno djelo čiji sadržaji nikoga ne vrijeđaju, nikoga ne povređuju, već naprotiv obogaćuju. Stanje na projektu: Sve tri monografije izišle su iz tiska i slijedi promocija. Troškovi jednim dijelom nisu još pokriveni.</t>
  </si>
  <si>
    <t>Obnova i uređenje igrališta dječjeg vrtića Čitluk</t>
  </si>
  <si>
    <t>Projektom obnove i uređenja igrališta žele se poboljšati materijalni uvjeti dječjeg vrtića, a samim time i dodatno podići kvaliteta boravka djece u vrtiću.</t>
  </si>
  <si>
    <t>Dječji vrtić Čitluk</t>
  </si>
  <si>
    <t>Unaprijeđenje i daljnji razvoj pčelarstva na području Posušja</t>
  </si>
  <si>
    <t>Nabavom dodatne opreme očuvati i unaprijediti pčelarstvo i pčelarske proizvode kao i prenijeti znanje pčelarstva na mlade i žene</t>
  </si>
  <si>
    <t>Udruga pčelara “IVA” Posušje</t>
  </si>
  <si>
    <t>Unaprijeđenje i razvijanje bavljenja pčelarstvom na području Šujice</t>
  </si>
  <si>
    <t>Omogućiti članovima udruge (i novoupisanim)  i njihovim obiteljima dodatne izvore prihoda, a nekima čak unaprijediti postojeće kapacitete do razine profesionalnog bavljenja (osiguranja egzistencije).</t>
  </si>
  <si>
    <t>Pčelarska udruga Livada-Šujica Tomislavgrad</t>
  </si>
  <si>
    <t>Leksikon podunavskih Hrvata - Bunjevaca i Šokaca, 16. svezak (Mam - Mu)</t>
  </si>
  <si>
    <t>Nastavak započetog leksikografskog rada na prikupljanju faktografskih podataka o Hrvatima u međurječju Dunava i Tise. U novom 16. svesku Leksikona podunavskih Hrvata - Bunjevaca i Šokaca, bit će obuhvaćeno oko 150 leksikografskih članaka kojima će biti obuhvaćen drugi preostali dio slova M (Mam - Mu), koji se odnose na Hrvate u tzv. povijesnom ugarskom Podunavlju. To je nastavak projekta započetog još 2004, godine, tijekom kojega je do sada na 1545 stranica objavljeno 1766 članaka, koje prati 1023 ilustracije i 127 uputnica. Važnost projekta ne ogleda se samo u prikupljanju podataka o Hrvatima u međurječju Dunava i Tise čime se se čuva hrvatska kulturna baština i jača hrvatski nacionalni identitet Hrvata na području Bačke i sjeverno do Budimpešte već se jača i hrvatsko kulturno stvaralaštvo jer prvi puta o tamošnjim Hrvatima pišu sami pripadnici tamošnje hrvatske zajednice (umjesto kao do sada što su pisali pripadnici drugih naroda), budući da je u projekt uključeno preko 150 osoba različitih struka. Samim time, nastavkom izlaženja Leksikona jasno se izražava i jača i povezanost Hrvata s lijeve strane Dunava s Hrvatima u Republici Hrvatskoj.</t>
  </si>
  <si>
    <t>Hrvatsko akademsko društvo</t>
  </si>
  <si>
    <t>Hercegovački suhozidi</t>
  </si>
  <si>
    <t>Ovaj projekt obuhvaća pripremu udruge "ZVUK KAMENA" iz Posušja kako sudjelovali na svjetskom kongresu suhozidne baštine. Potrebno je napraviti snimanja iz zraka i snimanja kamerama na tlu da bi što kvalitetnije predstavili suhozidnu baštinu na spomenutom kongresu, da bismo ušli u svjetsku baštinu istraživanja suhozida.</t>
  </si>
  <si>
    <t>Rudarsko Geološka Udruga "ZVUK KAMENA" Posušje</t>
  </si>
  <si>
    <t>IZGRADNJA DOMA KULTURE UDRUGE   KULJENOVCI-MARKOVAC DODATNA ULAGANJA U PROJEKAT</t>
  </si>
  <si>
    <t>DOGRADNJA DOMA ZA KULTUROLOŠKA DOGAĐANJA ZA POTREBE UDRUGE, MJESNE ZAJEDNICE I OGRANKA.</t>
  </si>
  <si>
    <t xml:space="preserve">Jačanje kapaciteta ženskih udruga, poticanje i razvoj hrvatskog kulturnog stvaralaštva kroz očuvanje materijalne kulturne baštine Hrvata u Vojvodini u suradnji sa Republikom Hrvatskom i Hrvatskim nacionalnim vijećem u Republici Srbiji. </t>
  </si>
  <si>
    <t>Hrvatski ženski forum "Cro-femina"</t>
  </si>
  <si>
    <t>Jačanje hrvatskog web portala u središnjoj Bosni</t>
  </si>
  <si>
    <t xml:space="preserve">Ovaj projekt obuhvaća nabavku računala, fotoaparata i prateće opreme čime bi se poboljšali uvjeti za funkcioniranje web portala „NovaBila.info” koji za cilj ima promociju svih kulturnih i športskih aktivnosti Hrvata središnje Bosne, s fokusom na Travnik. Kupovinom opreme bit će omogućeno fotografiranje i snimanje svih patrona župa u središnjoj Bosni, obilježavanja datuma iz ratnih stradanja Hrvata, kao i promociju kulturnih događanja poput manifestacija „Dani Nove Bile“, „Čuvari tradicije“ u Novoj Biloj, „Travnički karneval“, „Mošunjsko ljeto“ u Mošunju kod Viteza, „Dani Grahovčića“ kod Travnika te niz drugih aktivnosti. Cilj ovog projekta je održati i promicati aktivnosti Hrvata središnje Bosne na području kulture i športa, jačati njihov utjecaj u društvu i ugled Hrvata i hrvatskoga identiteta u Bosni i Hercegovini.
</t>
  </si>
  <si>
    <t>Mario Debeljak</t>
  </si>
  <si>
    <t>Program Godine kulturnog preporoda Hrvata u Srbiji</t>
  </si>
  <si>
    <t>Program se provodi s ciljem znanstvenog i stručnog istraživanja kulturne povijesti te njegove popularizacije i kulturnog preporoda među Hrvatima u Srbiji.</t>
  </si>
  <si>
    <t>"Hrvatska misao" - časopis za umjetnost i znanost</t>
  </si>
  <si>
    <t>Programska koncepcija časopisa kroz umjetničke i znanstvene autorske interpretacije govori o kulturnim i znanstvenim zbivanjima. Časopis prati i afirmira rad udruge Matice hrvatske u Sarajevu i ostalih udruge ove grupe. Zadaća je promicanje kulturnog i civilizacijskog napretha hrvatskog naroda i njegove baštine. Kroz tekstove objavljene u Hrvatskoj misli afirmira se umjetničko i znanstveno stvaralaštvo od općeg značaja za kulturu i nauku u Bosni i Hercegovini i šire.</t>
  </si>
  <si>
    <t>Nabavka opreme za potrage i spašavanje na vodi</t>
  </si>
  <si>
    <t>Unaprijediti kapacitete za potrage i spašavanje s ciljem povećanja sigurnosti ugroženih kategorija stanovništva.</t>
  </si>
  <si>
    <t>KLUB SPASILACA GSS ŽEPČE</t>
  </si>
  <si>
    <t>OSVIT 101- 102 /2020. , Godište XXVI. - časopis za književnost, kulturu i društvene teme</t>
  </si>
  <si>
    <t xml:space="preserve">Poticanje daljnjeg izlaženja časopisa „OSVIT” te promicanje hrvatske književnost, afirmiranje mladih i anonimnih pisaca, afirmiranje hrvatskog jezika i umjetničkog načina izražavanja. </t>
  </si>
  <si>
    <t>DRUŠTVO HRVATSKIH KNJIŽEVNIKA HERCEG BOSNE</t>
  </si>
  <si>
    <t>2. međunarodni trijenale grafike u Livnu</t>
  </si>
  <si>
    <t>Organizacijom 2. međunarodnog trijenala grafike Muzej će potvrditi ne samo da je ustanova od značaja za hrvatski narod u BiH nego i ustanova s međunarodnim ugledom koja postaje međunarodni grafički centar. Projektom se, uz pomoć vodećih grafičara u Hrvatskoj, jača kulturni kapacitet hrvatskog naroda u BiH koji se nameće kao ozbiljan faktor na međunarodnoj kulturnoj sceni,</t>
  </si>
  <si>
    <t>Franjevački muzej i galerija Gorica-Livno</t>
  </si>
  <si>
    <t>Šokci, Srijemci i Bunjevci</t>
  </si>
  <si>
    <t>Kroz organiziranje zajedničke manifestacije više hrvatskih udruga osnažiti komunikaciju i suradnju koja postoji među udrugama te podići kvalitet kulturnih sadržaja koje produciraju.</t>
  </si>
  <si>
    <t>Produkcija i emitiranje dječjih radio priča na hrvatskome jeziku</t>
  </si>
  <si>
    <t xml:space="preserve">Produkcija dramatiziranih radio priča za djecu je medijska forma koja objedinjuje literarni, glumački i tehnički segment produkcije. Spomenute radnje bi popunile značajan nedostatak ove forme medijskog, umjetničkog i kulturnog izričaja Hrvata u BiH. Radio priče za djecu su popularna forma promocije kulture i književnog stvaralaštva. </t>
  </si>
  <si>
    <t>J.U. Radio Vitez sa p..o.</t>
  </si>
  <si>
    <t>Povijesna, kulturna i pravna baština Hrvatske</t>
  </si>
  <si>
    <t xml:space="preserve">Promicanje hrvatske kulture i tradicije, organiziranje i povezivanje hrvatskih udruga u RSM, edukacija članova hrvatskih udruga, razvoj kulturnih aktivnosti, očuvanje jezika i kulturne baštine. Projektom su predviđene različite aktivnosti i događaji (radionice, predavanja, sastanci, gledanje filmova) posvećeni hrvatskoj baštini u tri područja: povijest, kultura i pravo.
</t>
  </si>
  <si>
    <t>Makedonsko Hrvatsko Drustvo Tetovo</t>
  </si>
  <si>
    <t>TRAGOM HRVATSKIH PJESNIKA-TAMO DA PUTUJEM</t>
  </si>
  <si>
    <t xml:space="preserve">Riječ je o projektu posjeta mjestima gdje su se rodili, živjeli, djelovali i stvarali neki od najvažnijih hrvatskih književnika i pjesnika iz BiH i Hrvatske u različitim povijesnim razdobljima. Svrha projekta je da dodatno oplemeni i pridonese kvalitetnijem obrazovanju mladih naraštaja te istodobno zbliži hrvatski nacionalni korpus bez obzira u kojoj zemlji živio, u ovom slučaju u Bosni i Hercegovini i Republici Hrvatskoj. </t>
  </si>
  <si>
    <t>Udruga Međunarodni centar TERRA Mostar</t>
  </si>
  <si>
    <t>Izgradnja dijela nedostajuće javne rasvjete u Slatini</t>
  </si>
  <si>
    <t>Uspostava javne rasvjete u Slatini na dijelu lokalnog neoznačenog puta na pravcu od mosta do katoličke crkve.</t>
  </si>
  <si>
    <t>Udruga Hrvata za opstanak i povratak "Kondžilo" Teslić</t>
  </si>
  <si>
    <t>KNJIŽEVNOST KAO RIZNICA POVIJESTI U SLUŽBI ISTINE</t>
  </si>
  <si>
    <t>Pisati književna dijela o važnim temama iz Hrvatske povijesti te ista promovirati uz predavanje o istim temama a sve u cilju edukacije javnosti i boljeg poznavanja povijesnih činjenica.</t>
  </si>
  <si>
    <t>Anita Martinac</t>
  </si>
  <si>
    <t>NABAVKA OPREME ZA INTERNET PORTAL NA HRVATSKOM JEZIKU U BiH</t>
  </si>
  <si>
    <t>Nabavka opreme neophodne za rad internet portalu na hrvatskom jeziku „Vrisak.info” Spomenuti portal je informativni portal na hrvatskom jeziku koji donosi vijesti iz Bosne i Hercegovine i svijeta te je jedan od najčitanijih portala među Hrvatima u Bosni i Hercegovini. Cilj ovog našeg projekta je ponuditi Hrvatima u BiH, ali i našim sunarodnjacima iz Hrvatske i ostalih zemalja Europe i svijeta, ponudili vjerodostojne i pravovremene vijesti na hrvatskom jeziku.</t>
  </si>
  <si>
    <t>Udruga Media plus</t>
  </si>
  <si>
    <t>Nabavka kombija za prijevoz djece</t>
  </si>
  <si>
    <t>Cilj projekta je kupiti prijevozno sredstvo za 8 +1 putnika koje će idućih nekoliko godina služiti prijevozu učenika, zaposlenika i ljudi sa prostora općine Dobretići.</t>
  </si>
  <si>
    <t>Općina Dobretići</t>
  </si>
  <si>
    <t>Kamen i ravnica zajedno</t>
  </si>
  <si>
    <t>Kroz zajedničku suradnju na medijskim poslovima portali www.kamenjar.com (Franislav Stanić) i www.posavina.org (g. Anto Pranjkić) došli su na temu da pokrenu projekt „Kamen i ravnica zajedno“, kojim će u projektnom razdoblju pratiti ljude i događaje koji povezuju Hrvate na ova dva područja, o njima pisati i na kraju godine dodijeliti staklenu statuu „Kamen i ravnica zajedno“ kao priznanje za doprinos u očuvanju i širenju povezivanja Hrvata koji žive na jugu i sjeveru BiH, a koji su, poznato je, istih korijena. Pisali bismo i objavljivali članke o ljudima koji rade na zajedničkom povezivanju te o događajima poput Studentskog putovanja iz Hercegovine u Posavinu, sklapanju brakova, športašima koji žive u Hercegovini a iz Posavine su i obrnuto. Također, pisali bismo o tradicijskim zanatima Hercegovine koje ljudi rade u Posavini i obrnuto.</t>
  </si>
  <si>
    <t>HRVATSKA UDRUGA OBZOR</t>
  </si>
  <si>
    <t>Pomoć starim, nemoćnim, napuštenim i siromašnim Hrvatima Gornjih Hrgova</t>
  </si>
  <si>
    <t xml:space="preserve">Kroz organiziranje raznih aktivnosti pomagalo bi se starim, nemoćnim, napuštenim i siromašnim Hrvatima te im se pokušalo pružiti kvalitetnije uvjete za život i održivost, koncentrirajući se na materijalnu, socijalnu i zdravstvenu skrb. </t>
  </si>
  <si>
    <t>UDRUGA GRAĐANA  "PONORI"  GORNJI HRGOVI</t>
  </si>
  <si>
    <t>Opremanje hrvatskih vrtića i škola</t>
  </si>
  <si>
    <t>Nabavkom specijalizirane opreme i specijaliziranog materijala unaprijedili bismo i učinili interesantnijim glazbeno obrazovanje u vrtićima i školama u kojima se odgojno-obrazovni proces odvija na hrvatskom jeziku. U cilju podizanja kvalitete odgojno-obrazovnog rada u vrtićima na hrvatskom jeziku planirana je također i nabava didaktičkog materijala za pripremni predškolski program na hrvatskom jeziku. Materijal je namjenski rađen i pokriva sva tri važna područja razvoja (hrvatski jezik i latinično pismo, početne matematičke pojmove i saznanja o svijetu oko nas u kojem se obrađuje i naša tradicija). Nabavom ovih materijala bismo uvelike olakšali rad i odgajateljima i djeci, a roditeljima financijske izdatke.</t>
  </si>
  <si>
    <t>Udruga "Naša Djeca"</t>
  </si>
  <si>
    <t>Hrvatski plesovi u Srijemu</t>
  </si>
  <si>
    <t>Želja je istražiti i dokumentirati tradicijske plesove srijemskih Hrvata. Informacije ćemo prikupljati obradom pisanog materijala i terenskim radom. U okviru terenskog rada posjetiti ćemo hrvatske udruge kulture u Šidu i u Srijemskoj Mitrovici, te na prostoru Vinkovaca, Vukovara i njihove okolice. Rad na terenu dokumentirat ćemo audio vizualno. Plan nam je da u konačnici sva istraživanja učinimo dostupnim široj zajednici kroz publikacije i audio vizualne materijale. U okviru promotivnih aktivnosti organizirat ćemo diljem Srijema seriju prezentacija na kojima ćemo predočiti rezultate istraživanja.</t>
  </si>
  <si>
    <t>Hrvatski medijsko kulturni centar</t>
  </si>
  <si>
    <t>Čišćenje jame "Bubalove njive"</t>
  </si>
  <si>
    <t>Čišćenje podzemne šupljine od otpada u svrhu zaštite zaliha pitke vode, endemskih životinjskih vrsta i omogućavanja daljnjih istraživanja.</t>
  </si>
  <si>
    <t>Gorska služba spašavanja Ljubuški</t>
  </si>
  <si>
    <t>POVEZIVANJE HRVATSKIH UDRUGA U REPUBLICI SRBIJI</t>
  </si>
  <si>
    <t>Povezivanje HKD ”Hrvatskog kulturnog centra-Beograd” s hrvatskim udrugama u Republici Srbiji radi suradnje na promicanju hrvatske kulture.</t>
  </si>
  <si>
    <t>Hrvatsko kulturno društvo “Hrvatski kulturni centar - Beograd”</t>
  </si>
  <si>
    <t>Tiskanje Monografije Hercegovačko-neretvanske županije</t>
  </si>
  <si>
    <t>Tiskanje prve Monografije Hercegovačko-neretvanske županije je djelo koji će u potpunosti prikazati sve osobitosti ove regije s naglaskom na kulturu, običaje i društveno-gospodarski razvoj većinskog hrvatskog stanovništva.</t>
  </si>
  <si>
    <t>Institut za regionalni razvoj</t>
  </si>
  <si>
    <t>Golubica mira - radio na hrvatskom jeziku, Radio Marija</t>
  </si>
  <si>
    <t>Produciranje programa na hrvatskom jeziku vjerskog katoličkog i svjetovnog karaktera, te širenje Božje riječi i poruke mira u svaki dom na dometu slušanosti Radio Marije Srbije.</t>
  </si>
  <si>
    <t>Udruga Marija</t>
  </si>
  <si>
    <t>KOTORSKI PONTIFIKAL</t>
  </si>
  <si>
    <t xml:space="preserve">Ovim dijelom projekta predviđena je FAZA PRIPREME I DIGITALNOG PRETISKA KOTORSKOGA PONTIFIKALA. Tisak monografije ovog tipa zahtjeva poštivanje znakovnog sustava, dizajna, tehnološkog i znanstvenog kvaliteta. 
Kotorski pontifikal će biti u kasnijoj fazi tiskan u 500 primjeraka (u inozemstvu zbog složenosti procedure) te dopremljen u Tivat. Projekt obuhvaća i pripremne radnje, dizajn, prijelom i fotografsku obradu. </t>
  </si>
  <si>
    <t>Večer Hrvatske dramske umjetnosti  u Skopju</t>
  </si>
  <si>
    <t>Izvedbom Monodrame "Sve što sam prešutjela" hrvatske dramske umjetnice Mie Begović iz Zagreba, promovirat će se i popularizirati Hrvatska dramska umjetnost kako među članstvom ZHRM-a tako i u široj društvenoj zajednici Makedonije</t>
  </si>
  <si>
    <t>Prijevoz učenika osnovnih i srednjih škola koji pohađaju nastavu na hrvatskom jeziku</t>
  </si>
  <si>
    <t>Ovim projektom žele se osigurati sredstva za prijevoz učenika koji pohađaju osnovnu i srednju školu na hrvatskom jeziku. Cilj projekta jest povećati broj učenika u nastavi na hrvatskom jeziku kroz osiguravanje prijevoza do najbliže izabrane škole na hrvatskom nastavnom jeziku. 
Realizacija poticaja osiguravanja prijevoza učenika ovim projektom bila bi na tri razine:
1. Svakodnevni prijevoz učenika 1.-4. razreda – tri autobusne linije s pratiocima,
2. Sufinanciranje srednjoškolskih karata – prema zamolbama učenika iz tri srednje škole koji nastavu pohađaju na hrvatskom jeziku, i
3. Sufinanciranje prijevoza roditeljima čije mjesto stanovanja nije obuhvaćeno organiziranim prijevozom.</t>
  </si>
  <si>
    <t>Hrvatsko prosvjetno društvo "Bela Gabrić"</t>
  </si>
  <si>
    <t>Obnova - rekonstrukcija ,,Kuće naše župe” (objekt u kojemu su nekada - 1992. godine živjele časne sestre)</t>
  </si>
  <si>
    <t>Obnova, rekonstrukcija te stavljanje u funkciju cjelokupni prostor kako same zgrade tako i dvorišta kako bi se mogla koristiti u promicanju sveopće tradicijske baštine Hrvata iz Bačkog Monoštora, te da se između ostalog može aktivirati kroz razne oblike turističke djelatnosti.</t>
  </si>
  <si>
    <t>Kulturno - umjetničko društvo Hrvata „Bodrog” - Bački Monoštor</t>
  </si>
  <si>
    <t>Jačanje poljoprivrednog gospodarstva unapređenjem djelatnosti za ostanak mlade obitelji u Tomislavgradu</t>
  </si>
  <si>
    <t>Unapređenjem i diverzifikacijom poljoprivredne proizvodnje poboljšati uvjete za ostanak mlade obitelji na svome ognjištu i razviti čvršće veze sa Hrvatima unutar i izvan RH u budućem poslovanju.</t>
  </si>
  <si>
    <t>Iva Kovačević</t>
  </si>
  <si>
    <t>PILOT PROJEKT ZA PRAVNU POMOĆ</t>
  </si>
  <si>
    <t xml:space="preserve">Aktivnosti pružanja pravne pomoći Hrvatima Sjeverozapadne Bosne, posebice članovima Udruga na tim prostorima, u svrhu prijava na projekte. </t>
  </si>
  <si>
    <t>HUMANITARNO KULTURNA UDRUGA ORAHOVA</t>
  </si>
  <si>
    <t>Putevima predaka LIKA drugi dio</t>
  </si>
  <si>
    <t>Upoznavanje, uspostavljanje i održavanje veze Hrvata iz Surčina sa zavičajem praroditelja i matičnom državom, sa ciljem jačanja nacionalnog identiteta Hrvata, članova udruženja.</t>
  </si>
  <si>
    <t>Opremanje učionica informatičkom opremom</t>
  </si>
  <si>
    <t>Osnovna škola Dr. Boris Ćorić jedina je osnovna škola na prostoru Općine. Imamo 18 učionica te nam u još 4 učionice nedostaje oprema za kvalitetno izvođenje nastave (projektori). Osim projektora potrebna su nam i prenosna računala kojim bismo mogli direktno se povezati u svakoj učionici, trenutno nam nedostaje 14 laptopa. Laptopi su nam potrebni i za trenutnu online nastavu koja se provodi u našoj školi zbog pandemije koju je izazvao virus COVID-19.</t>
  </si>
  <si>
    <t>Osnovna škola "Dr. Boris Ćorić"</t>
  </si>
  <si>
    <t>Postavljanje vanjske stolarije na Kulturno-obrazovni centar Hrvata "Korita" Bosansko Grahovo</t>
  </si>
  <si>
    <t>Cilj projekta ćemo ostvariti kroz izgradnju kulturno-obrazovnog centra koji će biti multifunkcionalan i otvoren za sva kulturna, društvena i zabavna zbivanja Hrvata B. Grahova. Centar će intenzivno raditi na promicanju svih oblika kulturnih djelatnosti s osobitim programskim ciljem edukativno-kulturološkog djelovanja u pučanstvu, njegujući temeljne kulturne potrebe kod svih dobnih struktura stanovništva. Kroz ovaj projekt udruga bi radila na izgradnji kulturno obrazovnog života Hrvata koji bi pomogao da se sve više Hrvata okuplja u jednoj ovakvoj instituciji, a koji će pružati različite usluge, od održavanja različitih kulturnih, sportskih, edukativnih, vjerskih manifestacija, organiziranje kulturno umjetničkog društva, organiziranje sadržaja za mlade i djecu, organiziranje informatičke radionice, mini knjižnice, pjesničke večeri, izložbe, tribine, predavanja, glazbeno scenski program, koncerti, razne akcije i amaterske aktivnosti.</t>
  </si>
  <si>
    <t>Pomoć u traktorskoj opremi</t>
  </si>
  <si>
    <t xml:space="preserve">Ovim projektom se pomaže Hrvatima povratnicima u ruralnom centralnom dijelu BiH kako bi ostali živjeti i raditi na spomenutom prostoru. </t>
  </si>
  <si>
    <t>Pero Rajić</t>
  </si>
  <si>
    <t>Nabava instrumenta za klapu</t>
  </si>
  <si>
    <t>U cilju odvijanja elementarnog rada jedinstvene deseteročlane pjevačke klape (HKPD-a "Jelačić") među Hrvatima u Vojvodini/Srbiji, našem Društvu je neophodna nabavka/kupovina adekvatnog instrumenta - klavijature kojom će biti zadovoljene osnovne potrebe za dalje djelovanje navedene glazbene sekcije Društva. Instrument je potreban i za svakotjedne probe pjevanja, rad sa pojedinačnim vokalima, ali će veoma dobro koristiti i za pratnju velikog (tridesetočlanog) zbora Društva na nastupima. Instrument nam je neophodan za kvalitetan rad na duge staze.</t>
  </si>
  <si>
    <t>Hrvatsko kulturno-prosvjetno društvo „Jelačić“</t>
  </si>
  <si>
    <t>Rič pod đermom</t>
  </si>
  <si>
    <t xml:space="preserve">Manifestacija čuva i popularizira tradicionalni govor Hrvata Bunjevaca - ikavicu. Organizira se projekcija dokumentarnog ili igranog filma koji se bavi temom bunjevačke ikavice, predstavlja se život i rad jednog književnog velikana i jednog suvremenog stvaraoca koji piše na bunjevačkoj ikavici. Cilj projekta je očuvanje i popularizacija narodnog govora (bunjevačka ikvica), posebno među mladima. </t>
  </si>
  <si>
    <t>Osnaženi zajedno ka EU</t>
  </si>
  <si>
    <t>Doprinos izgradnji i jačanju ljudskih i institucionalnih kapaciteta županija s hrvatskom većinom u BiH za ispunjavanje obveza iz procesa europskih integracija ka ispunjenju cilja: pristupanja BiH u EU.</t>
  </si>
  <si>
    <t>Ured Vlade Županije Zapadnohercegovačke za europske integracije</t>
  </si>
  <si>
    <t>NABAVA OPREME ZA OBITELJSKO POLJOPRIVREDNO GOSPODARSTVO</t>
  </si>
  <si>
    <t>Cilj projekta je omogućiti uspješnu i bolju realizaciju Obiteljskog poljoprivrednog gospodarstva, koje će omogućiti financijsku potporu i pružiti mogućnost ostanka na stoljetnom ognjištu.</t>
  </si>
  <si>
    <t>Zorica Sičaja</t>
  </si>
  <si>
    <t>NAŠE CRTE - ŠKOLA CRTANJA I SLIKANJA</t>
  </si>
  <si>
    <t>Cilj je da korisnici edukacijom kroz slikarske motive izgrade svijest o važnosti poznavanja hrvatske kulturološke povijesti, a ovaj cilj će se realizirati kroz projekt "Škola crtanja i slikanja". Ovaj projekat će osigurati obrazovanje i promociju Hrvatske kulture.</t>
  </si>
  <si>
    <t>UDRUGA IMPETRO</t>
  </si>
  <si>
    <t>Manifestacija "Preprekova jesen 2020" i obilježavanje 15 godina rada HKUPD "Stanislav Preprek" Novi Sad</t>
  </si>
  <si>
    <t>Cilj projekta je tiskanje knjige "Preprekova jesen 2020" i tiskanje monografije HKUPD "Stanislav Preprek" povodom 15 godina rada Udruge.</t>
  </si>
  <si>
    <t>Hrvatsko kulturno umjetničko prosvjetno društvo "Stanislav Preprek" Novi Sad</t>
  </si>
  <si>
    <t>Kratki igrani film "Stigme"</t>
  </si>
  <si>
    <t>Cilj projekta je kroz kratki igrani film prikazati univerzalnu temu ideološkog stigmatiziranja, a kroz suradnju s dijelom ekipe iz RH ojačati kulturne veze i suradnju Hrvata u RH i BiH.</t>
  </si>
  <si>
    <t>Udruga za poticanje razvoja ERO</t>
  </si>
  <si>
    <t>Zlatni jubilej-50. obljetnica Hrvatskog kulturnog centra "Bunjevačko kolo"</t>
  </si>
  <si>
    <t>Pojačane aktivnosti za svečano obilježavanje 50 godina opstojnosti Hrvatskoga kulturnog centra "Bunjevačko kolo". Organizacije čiji se rad temelji na prikupljanju, proučavanju, njegovanju i promicanju kulturne baštine Hrvata te osiguravanju uvjeta za nove oblike i sadržaje kulturnoga stvaralaštva. 21.6.2020. održat će se svečana akademija povodom osnutka Centra, na kojoj će biti prikazan život ove institucije kroz povijest od pola stoljeća, kroz fotografiju, video snimke, tradicijom i kulturom koju njeguju folklorni, dramski i likovni odjeli. 25-27. 6.2020. održat će se 24. likovna kolonija "Bunarić" koja će svojim umjetničkim izričajem zabilježiti jedno razdoblje opstojnosti i borbe ove udruge. 17.10.2020. po treći put će se održati Festival tradicijskog pjevanja.</t>
  </si>
  <si>
    <t>Hrvatski kulturni centar "Bunjevačko kolo"</t>
  </si>
  <si>
    <t>23 korisnika</t>
  </si>
  <si>
    <t>Nabava prehrambenih namirnica, higijenskih potrepština i sjemena za proljetnu sjetvu u humanitarne svrhe</t>
  </si>
  <si>
    <t>Nabava prehrambenih namirnica, higijenskih potrepština i sjemena za proljetnu sjetvu u humanitarne svrhe u svrhu ljudi koji se nalaze u teškoj situaciji uslijed epidemije koronavirusa.</t>
  </si>
  <si>
    <t>Udruženje građana „Altruist“ Ljubija, Bosna i Hercegovina</t>
  </si>
  <si>
    <t>Humanitarna pomoć starijim hrvatskim povratnicima</t>
  </si>
  <si>
    <t>Pomoć se sastojala od prehrambeno-higijenskih paketa donacija u novcima i proizvodima koja je pružena za 57 domaćnistava, odnosno za 200 osoba te župama koje brinu o starijima i nemoćnima na području Dervente.</t>
  </si>
  <si>
    <t>Udruga Hrvata povratnika u Bosansku Posavinu FENIKS, Bosna i Hercegovina</t>
  </si>
  <si>
    <t>Humanitarna pomoć socijalno ugroženim obiteljima</t>
  </si>
  <si>
    <t>Pružena humanitarna pomoć siromašnim župljanima koja se sastojala od živežnih paketa i novčane pomoći.</t>
  </si>
  <si>
    <t>Hrvatski radiša, Podružnica Banja Luka, Bosna i Hercegovina</t>
  </si>
  <si>
    <t>Nabava prehrambenih namirnica u humanitarne svrhe</t>
  </si>
  <si>
    <t>Nabava i osiguravanje prehrambenih namirnica u humanitarne svrhe kao oblik skrbi za beskućnike o kojima se brinu Misionarke ljubavi.</t>
  </si>
  <si>
    <t>Misionarke ljubavi, Banja Luka, Bosna i Hercegovina</t>
  </si>
  <si>
    <t>Isplata plaća i doprinosa zaposlenicima u svrhu očuvanja radnih mjesta i djelatnosti zbog teškoća uzrokovanih novim koronavirusom</t>
  </si>
  <si>
    <t>Financijska potpora za isplatu plaća i doprinosa zaposlenicima u svrhu očuvanja radnih mjesta i nastavka djelatnosti svojih institucija osobito onih kojima je zbog koronavirusa onemogućena djelatnost i koje su odlukama kriznih stožera zatvorene.</t>
  </si>
  <si>
    <t>Caritas Biskupija Mostar - Duvno i Trebinje - Mrkan, Bosna i Hercegovina</t>
  </si>
  <si>
    <t>Isplata plaća zaposlenicima i suradnicima, troškova režija, tiskare i pošte zbog teškoća uzrokovanih novim koronavirusom</t>
  </si>
  <si>
    <t>Medijski centar Vrhbosanske nadbiskupije, Bosna i Hercegovina</t>
  </si>
  <si>
    <t>Pomoć svećenicima i redovnicama za egzistencijalne potrebe uslijed epidemije koronavirusa.</t>
  </si>
  <si>
    <t>Pomoć svećenicima i redovnicama za egzistencijalne potrebe u nedostatku doprinosa vjernika uslijed epidemije koronavirusa.</t>
  </si>
  <si>
    <t>Biskupski ordinarijat Banjalučke biskupije, Bosna i Hercegovina</t>
  </si>
  <si>
    <t>Potpora učenju hrvatskoga jezika za hrvatsko iseljeništvo i hrvatsku manjinu u inozemstvu - Croaticum</t>
  </si>
  <si>
    <t>Osmišljavanje i provođenje različitih aktivnosti kojima se pripadnicima hrvatske manjine i hrvatskoga iseljeništva omogućava učenje hrvatskoga jezika i upoznavanje hrvatske kulture i baštine. Na taj ih se način potiče na jačanje povezanosti, suradnje s RH i dolaska hrvatskog iseljeništva i njihovih potomaka u RH, što ponajprije vrijedi za Hrvate u Južnoj Americi. Onima već useljenima nastoji se omogućiti lakše uključivanje u gospodarski i društveni život u RH s obzirom na iznimnu važnost hrvatskog jezika za očuvanje i njegovanje hrvatskoga identiteta. Planirana su sredstva za provedbu programa učenja hrvatskog jezika „Croaticum“ koji se provodi u RH te sredstva za nastavak programa „on line“ učenja hrvatskog jezika (HiT-1) s obzirom da preko 2 milijuna Hrvata živi u Europi i prekooceanskim državama te da druga i treća generacija njihovih potomaka u iseljeništvu ne poznaju u dovoljnoj mjeri hrvatski jezik. Prvi besplatni internetski tečaj hrvatskoga jezika je pokrenut u 2018. kako bi se Hrvatima koji žive izvan RH, njihovim potomcima i svim drugim zainteresiranim osobama omogućilo besplatno učenje hrvatskoga jezika putem interneta. Projekt se nastavlja i u narednom razdoblju.</t>
  </si>
  <si>
    <t>Argentina, Bolivija, Brazil, Filipini, Kolumbija, Libija, Meksiko, Panama, Paragvaj, Peru, Venezuela</t>
  </si>
  <si>
    <t>Kulturni</t>
  </si>
  <si>
    <t>SREDIŠNJI DRŽAVNI URED ZA OBNOVU I STAMBENO ZBRINJAVANJE</t>
  </si>
  <si>
    <t>Središnji državni ured za obnovu i stambeno zbrinjavanje</t>
  </si>
  <si>
    <t>Program pomoći Vlade Republike Hrvatske za povratak Hrvata u Bosnu i Hercegovinu</t>
  </si>
  <si>
    <t xml:space="preserve">Povratak Hrvata u Bosnu i Hercegovinu darovanjem osnovnog građevnog materijala u svrhu obnove ili izgradnje u ratu oštećenih ili uništenih kuća u Bosni i Hercegovini 
-  projekt se odnosi na financiranje izrade projektne dokumentacije i darovanje osnovnog građevnog materijala u svrhu obnove ili izgradnje u ratu oštećenih ili uništenih kuća u Bosni i Hercegovini </t>
  </si>
  <si>
    <t>Samostalno</t>
  </si>
  <si>
    <t>A 761060 Potpora povratka u BiH
- 3612 Kapitalne pomoći inozemnim vladama</t>
  </si>
  <si>
    <t xml:space="preserve">Ostalo
darovanje građevnog materijala 
</t>
  </si>
  <si>
    <t>Povratak Hrvata u Bosnu i Hercegovinu darovanjem osnovnog građevnog materijala u svrhu obnove ili izgradnje u ratu oštećenih ili uništenih kuća u Bosni i Hercegovini 
-  projekt se odnosi na financiranje izrade projektne dokumentacije i darovanje osnovnog građevnog materijala u svrhu obnove ili izgradnje u ratu oštećenih ili uništenih kuća u Bosni i Hercegovini ( ili dodjela financijske potpore za poticanje povratka u BIH - vidjeti napomenu)</t>
  </si>
  <si>
    <t>4. Ostalo, Stambeno zbrinjavanje</t>
  </si>
  <si>
    <t>Razvojni i humanitarni</t>
  </si>
  <si>
    <t>Bespovratna sredstva 
- dodjela financijske potpore projektima za poticanje povratka Hrvata i stvaranja održivih uvjeta života u BiH</t>
  </si>
  <si>
    <t>Stambeno zbrinjavanje osoba s odobrenom međunarodnom zaštitom - režijski i ostali troškovi stanovanja</t>
  </si>
  <si>
    <t>Osiguravanje smještaja osobama s odobrenom međunarodnom zaštitom. 
Ova aktivnost provodi se u skladu s  Zakonom o međunarodnoj i privremenoj zaštiti ("Narodne novine“, broj: 70/15 i 127/17).
Tijekom 2020. godine pravo na financiranje smještaja ukupno je realiziralo 312 osoba s odobrenom međunarodnom zaštitom. 
U 40 državnih stanova smješteno je 120 osoba za koje su podmirivani režijski troškovi.  Preostale  192 osobe s odobrenom međunarodnom zaštitom smješteno je bilo u 104 stambene jedinica temeljem sklopljenog ugovora o najmu s trećim osobama za koje je Središnji državni ured podmirivao troškove najamnine, režijskih troškova i usluge tekućeg investicijskog održavanja.</t>
  </si>
  <si>
    <t>Višedržavna suradnja</t>
  </si>
  <si>
    <t>Ministarstvo unutarnjih poslova, Ministarstvo rada, mirovinskoga sustava, obitelji i socijalne politike</t>
  </si>
  <si>
    <t>A761073 Stambeno zbrinjavanje osoba s odobrenom međunarodnom zaštitom
- 3223 Energija
- 3232 Usluge tekućeg i investicijskog održavanja
- 3234 Komunalne usluge 
- 3235 Zakupnine i najamnine
- 3237 Intelektualne i odoben usluge
- 3295 Pristojbe i naknade
- 4211 Stambeni objekti</t>
  </si>
  <si>
    <t>Jednogodišnji (svake godine donosi se proračunska stavka)</t>
  </si>
  <si>
    <t>4. Humanitarna pomoć
Osiguravanje stambenih jedinica i podmirivanje troškova najma, režija i održavanja</t>
  </si>
  <si>
    <t>OSTALI DIONICI U PROVEDBI</t>
  </si>
  <si>
    <t>Hrvatska banka za obnovu i razvitak (HBOR)</t>
  </si>
  <si>
    <t>UNEP FI članstvo</t>
  </si>
  <si>
    <t>Godišnja članarina HBOR-a u UNITED NATIONS Environment Programme Finance Initiative</t>
  </si>
  <si>
    <t>Odgovaran gospodarski razvoj</t>
  </si>
  <si>
    <t>United Nations Envirnoment Programme Finance Initiative (UNEP FI)</t>
  </si>
  <si>
    <t>Jednogodišnji projekt</t>
  </si>
  <si>
    <t>doprinos međunarodnim organizacijama</t>
  </si>
  <si>
    <t>UN Global Compact članstvo</t>
  </si>
  <si>
    <t>Godišnja članarina HBOR-a u UNITED NATIONS Global Compact</t>
  </si>
  <si>
    <t>United Nations Global Compact (UNGC)</t>
  </si>
  <si>
    <t>Hrvatska narodna banka (HNB)</t>
  </si>
  <si>
    <t>Program za jačanje kapaciteta središnjih banaka zapadnog Balkana u kontekstu njihova uključivanja u Europski sustav središnjih banaka</t>
  </si>
  <si>
    <t>Regionalni projekt za središnje banke šest zemalja zapadnog Balkana u kojem sudjeluje više središnjih banaka iz EU, uključujući i HNB. HNB je uključena u organizaciju i prijenos znanja na tri trodnevna seminara, od kojih su dva (na temu statističkog izvješćivanja i platnih sustava) održana u 2019. godini u Zagrebu. Treći seminar, pod nazivom "Financijska stabilnost II", održan je za 24-26. veljače 2020. godine.</t>
  </si>
  <si>
    <t>Bosna i Hercegovina, Crna Gora, Srbija, Sjeverna Makedonija, Kosovo, Albanija</t>
  </si>
  <si>
    <t>više središnjih banaka zemalja EU, s Njemačkom središnjom bankom kao nositeljem projekta</t>
  </si>
  <si>
    <t>Višegodišnji projekt</t>
  </si>
  <si>
    <t>tehnička pomoć (prijenos znanja)</t>
  </si>
  <si>
    <t>Pružanje tehničke pomoći središnjoj banci Crne Gore</t>
  </si>
  <si>
    <t>Prijenos znanja i iskustava HNB-a na području upravljanja ljudskim resursima (upravljanje učinkom, razvoj zaposlenih, analiza potreba za obukom), s ciljem jačanja kapaciteta središnje banke Crne Gore (održan 10. rujna 2020.)</t>
  </si>
  <si>
    <t>Pružanje tehničke pomoći središnjoj banci Gruzije</t>
  </si>
  <si>
    <t>Prijenos znanja i iskustava HNB-a vezanih uz tranziciju supervizorskog izvještavanja na Međunarodne standarde financijskog izvještavanja, s ciljem jačanja kapaciteta središnje banke Gruzije (održano 19. listopada 2020.)</t>
  </si>
  <si>
    <t>Gruzija</t>
  </si>
  <si>
    <t>Nacionalna zaklada za razvoj civilnog društva</t>
  </si>
  <si>
    <t>Suradnja na Euro-Mediteranu kroz KEEP program</t>
  </si>
  <si>
    <t>U 2020. godini NZRCD će raspisati Poziv za Iskaz interesa za razmjenu znanja i iskustva među organizacijama civilnog društva članicama nacionalnih mreža ALF u obliku uključivanja u obrazovne programe IMPACT</t>
  </si>
  <si>
    <t>42 zemlje uključene u ALF</t>
  </si>
  <si>
    <t>Hrvatska mreža za suradnju na Euro-Mediteranu i ALF</t>
  </si>
  <si>
    <t>Financijski plan NZRCD za 2020. godinu</t>
  </si>
  <si>
    <t>Tehnička pomoć: studijski posjeti - razmjena znanja iskustava</t>
  </si>
  <si>
    <t>Dubrovačko-neretvanska županija</t>
  </si>
  <si>
    <t>Očuvanje nacionalnog spomenika Bosne i Hercegovine</t>
  </si>
  <si>
    <t>Zamjena prozora u Vrhbosanskom bogoslovnom sjemeništu. Vrhbosansko bogoslovno sjemenište dio je ustanove Vrhbosanske katoličke bogoslovije koja je 2011. godine (skupa sa crkvom sv. Ćirila i Metoda) proglašena nacionalnim spomenikom Bosne i Hercegovine.</t>
  </si>
  <si>
    <t>A 101406 Zaštita, očuvanje i opremanje kulturnih i sakralnih dobara</t>
  </si>
  <si>
    <t>humanitarni</t>
  </si>
  <si>
    <t>Pomoć</t>
  </si>
  <si>
    <t>Zadarska županija</t>
  </si>
  <si>
    <t>Projekt udruge Marijini obroci</t>
  </si>
  <si>
    <t>Kroz ovaj projekt osigurava se topli obrok za 11.500 djece u školama te ih se na taj način potiče na učenje i napredovanje koje će njima i obiteljima osigurati bolju budućnost.
Prosječno je dovoljno 120 kuna da se jedno dijete prehrani tijekom školske godine. Zadarska podružnica udruge, koja djeluje od 2012. godine, pomaže školsku kuhinju u Beninu
koja nosi naziv Dalmacija, Hrvatska i u kojoj već drugu školsku godinu 700 učenika ima osiguran topli obrok. Za provedbu ovog projekta predlaže se raspored od 10.000,00 kuna.</t>
  </si>
  <si>
    <t>Benin</t>
  </si>
  <si>
    <t>Udruga Marijini obroci Hrvatska</t>
  </si>
  <si>
    <t>A 1101-03 Pokroviteljstvo i
donacije.</t>
  </si>
  <si>
    <t>Istarska županija</t>
  </si>
  <si>
    <t>Očuvanje kvaliete obrazovanja na hrvatskom jeziku u Republici Srbiji (Vojvodina)</t>
  </si>
  <si>
    <t>Položaj Hrvata u Republici Srbiji iznimno je složen, a djelovanje u područjima važnim za očuvanje nacionalnog identiteta o kojima skrbi HNV (obrazovanje, informiranje, kultura i službena uporaba hrvatskoga jezika) nije nimalo jednostavnije. Najsloženije, od svih područja, jest područje obrazovanja. Nastava na hrvatskom jeziku po modelu A (cjelokupna nastava) odvija se u Subotici i Monoštoru i njom je obuhvaćeno oko pet stotina učenika u šest osnovnih i tri srednje škole. Prema C modelu (izučavanje izbornog predmeta Hrvatski jezik s elementima nacionalne kulture) nastavu pohađa još oko pet stotina učenika u 15-ak mjesta u Vojvodini. Obrazovanje na hrvatskom jeziku jest najvažniji segment ostvarivanja manjinskih prava, jer se ulaganjem u obrazovanje na najbolji način ulaže u budućnost Hrvata u Vojvodini. Hrvatsko nacionalno vijeće svake godine organizira izvannastavne aktivnosti i programe
usmjerene na stjecanje znanja, vještina i podizanje kvalitete nastave na hrvatskom jeziku u Republici Srbiji. Razvoju hrvatske zajednice doprinose i aktivnosti pojedinih udruga kulture i institucija koje Zagrebačka županija već godinama svesrdno pomaže – Hosanafest, dan škole “Matija Gubec” Tavankut, “Gupčev Bal” u organizaciji HKPD “Matija Gubec” Tavankut i Festival voća u Tavankutu, te bi nastavak financiranja ovih manifestacija bio od velike važnosti za održavanje njihovog kontinuiteta. Osim toga, dio sredstava iskoristit će se za adaptaciju prostora unutar crkve „Marija Majka Crkve“ u Subotici– sakristiju i vjeronaučnu dvoranuu za otvaranje jasličke skupine na hrvatskom jeziku.</t>
  </si>
  <si>
    <t>Jugoistočna Europa, Srbija</t>
  </si>
  <si>
    <t>Hrvatsko nacionalno vijeće u Republici Srbiji</t>
  </si>
  <si>
    <t xml:space="preserve">Prorpačun Istarske županije za 2020. godinu
Razdjel 11, Pozicija 205805, praćenje utroška od strane Upravnog odjela za talijansku nacionalnu zajednicu i druge etničke skupine </t>
  </si>
  <si>
    <t>Bespovratna sredstva – donacija</t>
  </si>
  <si>
    <t>Osječko-baranjska županija</t>
  </si>
  <si>
    <t>Pomoć Hrvatima izvan Hrvatske</t>
  </si>
  <si>
    <t>Nastavno na raniju suradnju i odobrene potpore koje su doprinijele održavanju programa i projekta kulturnih udruga Hrvata u Republici Srbiji te programa i projekata u obrazovanju na hrvatskom jeziku u Republici Srbiji, Osječko-baranjska županija je i 2020. godine temeljem  zamolbe Hrvatskog nacionalnog vijeća u Republici Srbiji izdvojila sredstva za pomoć Hrvatima u Repblici Srbiji</t>
  </si>
  <si>
    <t xml:space="preserve"> Srbija</t>
  </si>
  <si>
    <t>Proračun OBŽ za 2020. godinu, A 1004 02, pozicija 39, Pomoć Hrvatima izvan Hrvatske</t>
  </si>
  <si>
    <t>Pomoć pri ugradnji lifta na Katoličkom školskom centru u Travniku, BiH</t>
  </si>
  <si>
    <t xml:space="preserve">Vodeći računa o pomoći vjerskim zajednicama ali i pripadnicima hrvatskog naroda izvan Republike Hrvatske Osječko-baranjska županija ulaže u poboljšanje infrastrukture vjerskih i s njima povezanih objekata (što, uz ostalo, uključuje i pastoralne i katoličke školske centre), u cilju podizanja kvalitete rada i djelovanja ustanova Hrvata u BiH </t>
  </si>
  <si>
    <t>Nadbiskupsko sjemenište "Petar Barbarić", Travnik, BiH</t>
  </si>
  <si>
    <t>Proračun OBŽ za 2020. godinu, K 5006 03, pozicija 175</t>
  </si>
  <si>
    <t>Zagrebačka županija</t>
  </si>
  <si>
    <t>Prorpačun Zagrebačke županije za 2020. godinu
Razdjel 006, Upravni odjel za gospodsrstvo i fondove EU, Glava 006008 Regionalna i međunarodna suradnja; Tekući projekt T100010 Pomoć Hrvatima izvan Hrvatske (u Vojvodini); Pozicija R4490.1; Konto 3811 Tekuće donacije u novcu</t>
  </si>
  <si>
    <t>SVEUKUPNO RESORI:</t>
  </si>
  <si>
    <t>SVEUKUPNO za SRP:</t>
  </si>
  <si>
    <t>A618207; 3294 (Članarine)</t>
  </si>
  <si>
    <t>Aktivnost: A777058, Izvor:41, 3.078.003,00
Aktivnost: A777058, Izvor:11, 4.457.846,00</t>
  </si>
  <si>
    <t xml:space="preserve">Položaj Hrvata u Republici Srbiji iznimno je složen, a djelovanje u područjima važnim za očuvanje nacionalnog identiteta o kojima skrbi HNV (obrazovanje, informiranje, kultura i
službena uporaba hrvatskoga jezika) nije nimalo jednostavnije. Najsloženije, od svih područja, jest područje obrazovanja. Nastava na hrvatskom jeziku po modelu A (cjelokupna nastava) odvija se u Subotici i Monoštoru i njom je obuhvaćeno oko pet stotina učenika u šest osnovnih i tri srednje škole. Prema C modelu (izučavanje izbornog predmeta Hrvatski jezik s elementima nacionalne kulture) nastavu pohađa još oko pet stotina učenika u 15-ak mjesta u Vojvodini. Obrazovanje na hrvatskom jeziku jest najvažniji
segment ostvarivanja manjinskih prava, jer se ulaganjem u obrazovanje na najbolji način ulaže u budućnost Hrvata u Vojvodini.
Hrvatsko nacionalno vijeće svake godine organizira izvannastavne aktivnosti i programe usmjerene na stjecanje znanja, vještina i podizanje kvalitete nastave na hrvatskom jeziku u
Republici Srbiji.
Razvoju hrvatske zajednice doprinose i aktivnosti pojedinih udruga kulture i institucija koje Zagrebačka županija već godinama svesrdno pomaže – Hosanafest, dan škole “Matija Gubec” Tavankut, “Gupčev Bal” u organizaciji HKPD “Matija Gubec” Tavankut i Festival voća u Tavankutu, te bi nastavak financiranja ovih manifestacija bio od velike važnosti za održavanje njihovog kontinuiteta. Osim toga, dio sredstava iskoristit će se za adaptaciju prostora unutar crkve „Marija Majka Crkve“ u Subotici– sakristiju i vjeronaučnu dvoranuu za otvaranje jasličke skupine na hrvatskom jeziku.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</si>
</sst>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k_n_-;\-* #,##0.00\ _k_n_-;_-* &quot;-&quot;??\ _k_n_-;_-@_-"/>
    <numFmt numFmtId="165" formatCode="#,##0.00\ _k_n"/>
    <numFmt numFmtId="166" formatCode="#,##0.00\ &quot;kn&quot;"/>
    <numFmt numFmtId="167" formatCode="&quot; &quot;#,##0.00&quot;    &quot;;&quot;-&quot;#,##0.00&quot;    &quot;;&quot; -&quot;#&quot;    &quot;;&quot; &quot;@&quot; &quot;"/>
    <numFmt numFmtId="168" formatCode="#,##0.00&quot;   &quot;"/>
  </numFmts>
  <fonts count="13" x14ac:knownFonts="1">
    <font>
      <sz val="11"/>
      <color theme="1"/>
      <name val="Calibri"/>
      <family val="2"/>
      <charset val="238"/>
      <scheme val="minor"/>
    </font>
    <font>
      <sz val="10"/>
      <name val="Arial"/>
      <family val="2"/>
      <charset val="238"/>
    </font>
    <font>
      <b/>
      <sz val="9"/>
      <name val="Arial"/>
      <family val="2"/>
      <charset val="238"/>
    </font>
    <font>
      <sz val="9"/>
      <color theme="1"/>
      <name val="Calibri"/>
      <family val="2"/>
      <charset val="238"/>
      <scheme val="minor"/>
    </font>
    <font>
      <sz val="9"/>
      <name val="Arial"/>
      <family val="2"/>
      <charset val="238"/>
    </font>
    <font>
      <sz val="9"/>
      <color theme="1"/>
      <name val="Arial"/>
      <family val="2"/>
      <charset val="238"/>
    </font>
    <font>
      <sz val="9"/>
      <color rgb="FF000000"/>
      <name val="Calibri"/>
      <family val="2"/>
      <charset val="238"/>
      <scheme val="minor"/>
    </font>
    <font>
      <sz val="9"/>
      <color rgb="FF000000"/>
      <name val="Arial"/>
      <family val="2"/>
      <charset val="238"/>
    </font>
    <font>
      <sz val="9"/>
      <name val="Times New Roman"/>
      <family val="1"/>
      <charset val="238"/>
    </font>
    <font>
      <b/>
      <sz val="9"/>
      <color rgb="FFFFFFFF"/>
      <name val="Calibri"/>
      <family val="2"/>
      <charset val="238"/>
      <scheme val="minor"/>
    </font>
    <font>
      <b/>
      <sz val="9"/>
      <color theme="1"/>
      <name val="Arial"/>
      <family val="2"/>
      <charset val="238"/>
    </font>
    <font>
      <sz val="9"/>
      <name val="Calibri"/>
      <family val="2"/>
      <charset val="238"/>
      <scheme val="minor"/>
    </font>
    <font>
      <b/>
      <sz val="9"/>
      <name val="Times New Roman"/>
      <family val="1"/>
      <charset val="23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indexed="43"/>
        <bgColor indexed="64"/>
      </patternFill>
    </fill>
    <fill>
      <patternFill patternType="solid">
        <fgColor theme="0" tint="-9.9978637043366805E-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59999389629810485"/>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0" fontId="1" fillId="0" borderId="0"/>
  </cellStyleXfs>
  <cellXfs count="208">
    <xf numFmtId="0" fontId="0" fillId="0" borderId="0" xfId="0"/>
    <xf numFmtId="0" fontId="2" fillId="2" borderId="5" xfId="1"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3" xfId="1" applyFont="1" applyFill="1" applyBorder="1" applyAlignment="1">
      <alignment horizontal="left" vertical="center" wrapText="1"/>
    </xf>
    <xf numFmtId="0" fontId="4" fillId="3" borderId="13" xfId="1" applyFont="1" applyFill="1" applyBorder="1" applyAlignment="1">
      <alignment horizontal="left" vertical="center" wrapText="1"/>
    </xf>
    <xf numFmtId="0" fontId="4" fillId="3" borderId="4"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13" xfId="1" applyFont="1" applyFill="1" applyBorder="1" applyAlignment="1">
      <alignment horizontal="center" vertical="center" wrapText="1"/>
    </xf>
    <xf numFmtId="0" fontId="4" fillId="0" borderId="15" xfId="1" applyNumberFormat="1" applyFont="1" applyFill="1" applyBorder="1" applyAlignment="1">
      <alignment horizontal="left" vertical="center" wrapText="1"/>
    </xf>
    <xf numFmtId="0" fontId="3" fillId="0" borderId="0" xfId="0" applyFont="1" applyBorder="1" applyAlignment="1">
      <alignment horizontal="right" vertical="center" wrapText="1"/>
    </xf>
    <xf numFmtId="0" fontId="4" fillId="0" borderId="15" xfId="1" applyFont="1" applyFill="1" applyBorder="1" applyAlignment="1">
      <alignment horizontal="center" vertical="center" wrapText="1"/>
    </xf>
    <xf numFmtId="0" fontId="4" fillId="0" borderId="15"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4" fillId="0" borderId="6" xfId="1"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1" fontId="4" fillId="0" borderId="13" xfId="1" applyNumberFormat="1" applyFont="1" applyFill="1" applyBorder="1" applyAlignment="1">
      <alignment horizontal="left" vertical="center" wrapText="1"/>
    </xf>
    <xf numFmtId="0" fontId="4" fillId="0" borderId="1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0" xfId="1" applyFont="1" applyBorder="1" applyAlignment="1">
      <alignment vertical="center"/>
    </xf>
    <xf numFmtId="0" fontId="4" fillId="0" borderId="20" xfId="1" applyFont="1" applyBorder="1" applyAlignment="1">
      <alignment vertical="center"/>
    </xf>
    <xf numFmtId="0" fontId="4" fillId="0" borderId="0" xfId="1" applyFont="1" applyAlignment="1">
      <alignment vertical="center"/>
    </xf>
    <xf numFmtId="0" fontId="8" fillId="5" borderId="4" xfId="1" applyNumberFormat="1" applyFont="1" applyFill="1" applyBorder="1" applyAlignment="1">
      <alignment horizontal="left" vertical="center" wrapText="1"/>
    </xf>
    <xf numFmtId="0" fontId="4" fillId="5" borderId="4" xfId="1" applyNumberFormat="1" applyFont="1" applyFill="1" applyBorder="1" applyAlignment="1">
      <alignment horizontal="left" vertical="center" wrapText="1"/>
    </xf>
    <xf numFmtId="0" fontId="4" fillId="0" borderId="4" xfId="1" applyFont="1" applyFill="1" applyBorder="1" applyAlignment="1">
      <alignment wrapText="1"/>
    </xf>
    <xf numFmtId="0" fontId="2" fillId="2" borderId="6" xfId="0" applyFont="1" applyFill="1" applyBorder="1" applyAlignment="1">
      <alignment horizontal="center" vertical="center" wrapText="1"/>
    </xf>
    <xf numFmtId="49" fontId="2" fillId="2" borderId="5" xfId="1" applyNumberFormat="1" applyFont="1" applyFill="1" applyBorder="1" applyAlignment="1">
      <alignment horizontal="center" vertical="center" wrapText="1"/>
    </xf>
    <xf numFmtId="2" fontId="2" fillId="2" borderId="5" xfId="1" applyNumberFormat="1" applyFont="1" applyFill="1" applyBorder="1" applyAlignment="1">
      <alignment horizontal="center" vertical="center" wrapText="1"/>
    </xf>
    <xf numFmtId="1" fontId="2" fillId="2" borderId="5" xfId="1" applyNumberFormat="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4" fillId="0" borderId="12" xfId="0" applyFont="1" applyBorder="1" applyAlignment="1">
      <alignment horizontal="center" vertical="center" wrapText="1"/>
    </xf>
    <xf numFmtId="164" fontId="4" fillId="0" borderId="13" xfId="1" applyNumberFormat="1" applyFont="1" applyFill="1" applyBorder="1" applyAlignment="1">
      <alignment horizontal="center" vertical="center" wrapText="1"/>
    </xf>
    <xf numFmtId="165" fontId="4" fillId="0" borderId="13" xfId="1" applyNumberFormat="1" applyFont="1" applyFill="1" applyBorder="1" applyAlignment="1">
      <alignment horizontal="center" vertical="center" wrapText="1"/>
    </xf>
    <xf numFmtId="9" fontId="4" fillId="0" borderId="13" xfId="1" applyNumberFormat="1" applyFont="1" applyFill="1" applyBorder="1" applyAlignment="1">
      <alignment horizontal="center" vertical="center" wrapText="1"/>
    </xf>
    <xf numFmtId="4" fontId="4" fillId="0" borderId="14" xfId="1" applyNumberFormat="1" applyFont="1" applyFill="1" applyBorder="1" applyAlignment="1">
      <alignment horizontal="center" vertical="center" wrapText="1"/>
    </xf>
    <xf numFmtId="164" fontId="2" fillId="2" borderId="14" xfId="1" applyNumberFormat="1" applyFont="1" applyFill="1" applyBorder="1" applyAlignment="1">
      <alignment horizontal="right" vertical="center" wrapText="1"/>
    </xf>
    <xf numFmtId="0" fontId="2" fillId="2" borderId="13" xfId="1" applyFont="1" applyFill="1" applyBorder="1" applyAlignment="1">
      <alignment horizontal="left" vertical="center" wrapText="1"/>
    </xf>
    <xf numFmtId="49" fontId="4" fillId="0" borderId="13" xfId="1" applyNumberFormat="1" applyFont="1" applyFill="1" applyBorder="1" applyAlignment="1">
      <alignment horizontal="center" vertical="center" wrapText="1"/>
    </xf>
    <xf numFmtId="2" fontId="4" fillId="0" borderId="13" xfId="1" applyNumberFormat="1" applyFont="1" applyFill="1" applyBorder="1" applyAlignment="1">
      <alignment horizontal="center" vertical="center" wrapText="1"/>
    </xf>
    <xf numFmtId="1" fontId="4" fillId="0" borderId="13" xfId="1" applyNumberFormat="1" applyFont="1" applyFill="1" applyBorder="1" applyAlignment="1">
      <alignment horizontal="center" vertical="center" wrapText="1"/>
    </xf>
    <xf numFmtId="0" fontId="4" fillId="3" borderId="13" xfId="1" applyFont="1" applyFill="1" applyBorder="1" applyAlignment="1">
      <alignment horizontal="center" vertical="center" wrapText="1"/>
    </xf>
    <xf numFmtId="49" fontId="4" fillId="3" borderId="13" xfId="1" applyNumberFormat="1" applyFont="1" applyFill="1" applyBorder="1" applyAlignment="1">
      <alignment horizontal="center" vertical="center" wrapText="1"/>
    </xf>
    <xf numFmtId="2" fontId="4" fillId="3" borderId="13" xfId="1" applyNumberFormat="1" applyFont="1" applyFill="1" applyBorder="1" applyAlignment="1">
      <alignment horizontal="center" vertical="center" wrapText="1"/>
    </xf>
    <xf numFmtId="1" fontId="4" fillId="3" borderId="13" xfId="1" applyNumberFormat="1" applyFont="1" applyFill="1" applyBorder="1" applyAlignment="1">
      <alignment horizontal="center" vertical="center" wrapText="1"/>
    </xf>
    <xf numFmtId="164" fontId="4" fillId="3" borderId="13" xfId="1" applyNumberFormat="1" applyFont="1" applyFill="1" applyBorder="1" applyAlignment="1">
      <alignment horizontal="center" vertical="center" wrapText="1"/>
    </xf>
    <xf numFmtId="165" fontId="4" fillId="3" borderId="13" xfId="1" applyNumberFormat="1" applyFont="1" applyFill="1" applyBorder="1" applyAlignment="1">
      <alignment horizontal="center" vertical="center" wrapText="1"/>
    </xf>
    <xf numFmtId="9" fontId="4" fillId="3" borderId="13" xfId="1" applyNumberFormat="1" applyFont="1" applyFill="1" applyBorder="1" applyAlignment="1">
      <alignment horizontal="center" vertical="center" wrapText="1"/>
    </xf>
    <xf numFmtId="0" fontId="2" fillId="2" borderId="4" xfId="1" applyFont="1" applyFill="1" applyBorder="1" applyAlignment="1">
      <alignment horizontal="left" vertical="center" wrapText="1"/>
    </xf>
    <xf numFmtId="49" fontId="4" fillId="3" borderId="4" xfId="1" applyNumberFormat="1" applyFont="1" applyFill="1" applyBorder="1" applyAlignment="1">
      <alignment horizontal="center" vertical="center" wrapText="1"/>
    </xf>
    <xf numFmtId="2" fontId="4" fillId="3" borderId="4" xfId="1" applyNumberFormat="1" applyFont="1" applyFill="1" applyBorder="1" applyAlignment="1">
      <alignment horizontal="center" vertical="center" wrapText="1"/>
    </xf>
    <xf numFmtId="164" fontId="4" fillId="3" borderId="4" xfId="1" applyNumberFormat="1" applyFont="1" applyFill="1" applyBorder="1" applyAlignment="1">
      <alignment horizontal="center" vertical="center" wrapText="1"/>
    </xf>
    <xf numFmtId="165" fontId="4" fillId="3" borderId="4" xfId="1" applyNumberFormat="1" applyFont="1" applyFill="1" applyBorder="1" applyAlignment="1">
      <alignment horizontal="center" vertical="center" wrapText="1"/>
    </xf>
    <xf numFmtId="0" fontId="2" fillId="2" borderId="4" xfId="0" applyFont="1" applyFill="1" applyBorder="1" applyAlignment="1">
      <alignment vertical="center" wrapText="1"/>
    </xf>
    <xf numFmtId="49" fontId="4" fillId="3" borderId="13" xfId="1" applyNumberFormat="1" applyFont="1" applyFill="1" applyBorder="1" applyAlignment="1">
      <alignment horizontal="center" vertical="top" wrapText="1"/>
    </xf>
    <xf numFmtId="2" fontId="4" fillId="3" borderId="13" xfId="1" applyNumberFormat="1" applyFont="1" applyFill="1" applyBorder="1" applyAlignment="1">
      <alignment horizontal="center" vertical="top" wrapText="1"/>
    </xf>
    <xf numFmtId="0" fontId="4" fillId="0" borderId="4" xfId="1" applyFont="1" applyFill="1" applyBorder="1" applyAlignment="1">
      <alignment horizontal="center" vertical="center" wrapText="1"/>
    </xf>
    <xf numFmtId="49" fontId="4" fillId="0" borderId="4" xfId="1" applyNumberFormat="1" applyFont="1" applyFill="1" applyBorder="1" applyAlignment="1">
      <alignment horizontal="center" vertical="center" wrapText="1"/>
    </xf>
    <xf numFmtId="2" fontId="4" fillId="0" borderId="4" xfId="1" applyNumberFormat="1" applyFont="1" applyFill="1" applyBorder="1" applyAlignment="1">
      <alignment horizontal="center" vertical="center" wrapText="1"/>
    </xf>
    <xf numFmtId="1" fontId="4" fillId="0" borderId="4" xfId="1" applyNumberFormat="1" applyFont="1" applyFill="1" applyBorder="1" applyAlignment="1">
      <alignment horizontal="center" vertical="center" wrapText="1"/>
    </xf>
    <xf numFmtId="164" fontId="4" fillId="0" borderId="4" xfId="1" applyNumberFormat="1" applyFont="1" applyFill="1" applyBorder="1" applyAlignment="1">
      <alignment horizontal="center" vertical="center" wrapText="1"/>
    </xf>
    <xf numFmtId="0" fontId="2" fillId="2" borderId="15" xfId="1" applyFont="1" applyFill="1" applyBorder="1" applyAlignment="1">
      <alignment horizontal="left" vertical="center" wrapText="1"/>
    </xf>
    <xf numFmtId="49" fontId="4" fillId="0" borderId="15" xfId="1" applyNumberFormat="1" applyFont="1" applyFill="1" applyBorder="1" applyAlignment="1">
      <alignment horizontal="center" vertical="center" wrapText="1"/>
    </xf>
    <xf numFmtId="2" fontId="4" fillId="0" borderId="15" xfId="1" applyNumberFormat="1" applyFont="1" applyFill="1" applyBorder="1" applyAlignment="1">
      <alignment horizontal="center" vertical="center" wrapText="1"/>
    </xf>
    <xf numFmtId="1" fontId="4" fillId="0" borderId="15" xfId="1" applyNumberFormat="1" applyFont="1" applyFill="1" applyBorder="1" applyAlignment="1">
      <alignment horizontal="center" vertical="center" wrapText="1"/>
    </xf>
    <xf numFmtId="164" fontId="4" fillId="0" borderId="15" xfId="1" applyNumberFormat="1" applyFont="1" applyFill="1" applyBorder="1" applyAlignment="1">
      <alignment horizontal="center" vertical="center" wrapText="1"/>
    </xf>
    <xf numFmtId="165" fontId="4" fillId="0" borderId="15" xfId="1" applyNumberFormat="1" applyFont="1" applyFill="1" applyBorder="1" applyAlignment="1">
      <alignment horizontal="center" vertical="center" wrapText="1"/>
    </xf>
    <xf numFmtId="39" fontId="4" fillId="0" borderId="15" xfId="1" applyNumberFormat="1" applyFont="1" applyFill="1" applyBorder="1" applyAlignment="1">
      <alignment horizontal="center" vertical="center" wrapText="1"/>
    </xf>
    <xf numFmtId="0" fontId="4" fillId="0" borderId="3" xfId="1" applyFont="1" applyFill="1" applyBorder="1" applyAlignment="1">
      <alignment wrapText="1"/>
    </xf>
    <xf numFmtId="4" fontId="4" fillId="0" borderId="13" xfId="1" applyNumberFormat="1" applyFont="1" applyFill="1" applyBorder="1" applyAlignment="1">
      <alignment horizontal="center" vertical="center" wrapText="1"/>
    </xf>
    <xf numFmtId="0" fontId="2" fillId="0" borderId="16" xfId="1" applyFont="1" applyFill="1" applyBorder="1" applyAlignment="1">
      <alignment horizontal="right" vertical="center" wrapText="1"/>
    </xf>
    <xf numFmtId="0" fontId="3" fillId="0" borderId="0" xfId="0" applyFont="1" applyBorder="1" applyAlignment="1">
      <alignment horizontal="right" wrapText="1"/>
    </xf>
    <xf numFmtId="0" fontId="3" fillId="0" borderId="0" xfId="0" applyFont="1" applyBorder="1" applyAlignment="1">
      <alignment wrapText="1"/>
    </xf>
    <xf numFmtId="4" fontId="4" fillId="0" borderId="8" xfId="1" applyNumberFormat="1" applyFont="1" applyFill="1" applyBorder="1" applyAlignment="1">
      <alignment horizontal="center" vertical="center" wrapText="1"/>
    </xf>
    <xf numFmtId="0" fontId="4" fillId="0" borderId="8" xfId="1" applyFont="1" applyFill="1" applyBorder="1" applyAlignment="1">
      <alignment wrapText="1"/>
    </xf>
    <xf numFmtId="0" fontId="4" fillId="0" borderId="9" xfId="1" applyFont="1" applyFill="1" applyBorder="1" applyAlignment="1">
      <alignment wrapText="1"/>
    </xf>
    <xf numFmtId="0" fontId="9" fillId="0" borderId="4" xfId="0" applyFont="1" applyFill="1" applyBorder="1" applyAlignment="1">
      <alignment horizontal="center" vertical="center" wrapText="1"/>
    </xf>
    <xf numFmtId="9" fontId="3" fillId="0" borderId="4" xfId="0" applyNumberFormat="1" applyFont="1" applyFill="1" applyBorder="1" applyAlignment="1">
      <alignment horizontal="center" vertical="center"/>
    </xf>
    <xf numFmtId="9" fontId="4" fillId="0" borderId="15" xfId="1" applyNumberFormat="1" applyFont="1" applyFill="1" applyBorder="1" applyAlignment="1">
      <alignment horizontal="center" vertical="center" wrapText="1"/>
    </xf>
    <xf numFmtId="165" fontId="4" fillId="0" borderId="14" xfId="1" applyNumberFormat="1" applyFont="1" applyFill="1" applyBorder="1" applyAlignment="1">
      <alignment horizontal="center" vertical="center" wrapText="1"/>
    </xf>
    <xf numFmtId="4" fontId="4" fillId="0" borderId="17" xfId="1" applyNumberFormat="1" applyFont="1" applyFill="1" applyBorder="1" applyAlignment="1">
      <alignment horizontal="center" vertical="center" wrapText="1"/>
    </xf>
    <xf numFmtId="0" fontId="4" fillId="0" borderId="17" xfId="1" applyFont="1" applyFill="1" applyBorder="1" applyAlignment="1">
      <alignment wrapText="1"/>
    </xf>
    <xf numFmtId="0" fontId="4" fillId="0" borderId="18" xfId="1" applyFont="1" applyFill="1" applyBorder="1" applyAlignment="1">
      <alignment wrapText="1"/>
    </xf>
    <xf numFmtId="2" fontId="4" fillId="0" borderId="13" xfId="1" applyNumberFormat="1" applyFont="1" applyFill="1" applyBorder="1" applyAlignment="1">
      <alignment horizontal="center" vertical="top" wrapText="1"/>
    </xf>
    <xf numFmtId="0" fontId="4" fillId="0" borderId="4" xfId="1" applyFont="1" applyFill="1" applyBorder="1" applyAlignment="1">
      <alignment vertical="top" wrapText="1"/>
    </xf>
    <xf numFmtId="1" fontId="4" fillId="0" borderId="13" xfId="1" applyNumberFormat="1" applyFont="1" applyFill="1" applyBorder="1" applyAlignment="1">
      <alignment horizontal="center" vertical="top" wrapText="1"/>
    </xf>
    <xf numFmtId="1" fontId="4" fillId="0" borderId="15"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0" fillId="2" borderId="13" xfId="1" applyFont="1" applyFill="1" applyBorder="1" applyAlignment="1">
      <alignment horizontal="left" vertical="center" wrapText="1"/>
    </xf>
    <xf numFmtId="49" fontId="5" fillId="0" borderId="13" xfId="1" applyNumberFormat="1" applyFont="1" applyFill="1" applyBorder="1" applyAlignment="1">
      <alignment horizontal="center" vertical="center" wrapText="1"/>
    </xf>
    <xf numFmtId="2" fontId="5" fillId="0" borderId="13" xfId="1" applyNumberFormat="1" applyFont="1" applyFill="1" applyBorder="1" applyAlignment="1">
      <alignment horizontal="center" vertical="center" wrapText="1"/>
    </xf>
    <xf numFmtId="1" fontId="5" fillId="0" borderId="13" xfId="1" applyNumberFormat="1" applyFont="1" applyFill="1" applyBorder="1" applyAlignment="1">
      <alignment horizontal="center" vertical="center" wrapText="1"/>
    </xf>
    <xf numFmtId="164" fontId="5" fillId="0" borderId="13" xfId="1" applyNumberFormat="1" applyFont="1" applyFill="1" applyBorder="1" applyAlignment="1">
      <alignment horizontal="center" vertical="center" wrapText="1"/>
    </xf>
    <xf numFmtId="165" fontId="5" fillId="0" borderId="13" xfId="1" applyNumberFormat="1" applyFont="1" applyFill="1" applyBorder="1" applyAlignment="1">
      <alignment horizontal="center" vertical="center" wrapText="1"/>
    </xf>
    <xf numFmtId="165" fontId="5" fillId="0" borderId="15" xfId="1" applyNumberFormat="1" applyFont="1" applyFill="1" applyBorder="1" applyAlignment="1">
      <alignment horizontal="center" vertical="center" wrapText="1"/>
    </xf>
    <xf numFmtId="0" fontId="4" fillId="0" borderId="6" xfId="1" applyFont="1" applyFill="1" applyBorder="1" applyAlignment="1">
      <alignment horizontal="center" vertical="center" wrapText="1"/>
    </xf>
    <xf numFmtId="165" fontId="4" fillId="0" borderId="19" xfId="1"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166" fontId="4" fillId="0" borderId="4" xfId="0" applyNumberFormat="1" applyFont="1" applyFill="1" applyBorder="1" applyAlignment="1">
      <alignment horizontal="center" vertical="center"/>
    </xf>
    <xf numFmtId="49" fontId="4" fillId="0" borderId="20" xfId="1" applyNumberFormat="1" applyFont="1" applyFill="1" applyBorder="1" applyAlignment="1">
      <alignment horizontal="center" vertical="center" wrapText="1"/>
    </xf>
    <xf numFmtId="165" fontId="4" fillId="0" borderId="4" xfId="1" applyNumberFormat="1" applyFont="1" applyFill="1" applyBorder="1" applyAlignment="1">
      <alignment horizontal="center" vertical="center" wrapText="1"/>
    </xf>
    <xf numFmtId="0" fontId="2" fillId="2" borderId="6" xfId="1" applyFont="1" applyFill="1" applyBorder="1" applyAlignment="1">
      <alignment horizontal="left" vertical="center" wrapText="1"/>
    </xf>
    <xf numFmtId="49" fontId="4" fillId="0" borderId="6" xfId="1" applyNumberFormat="1" applyFont="1" applyFill="1" applyBorder="1" applyAlignment="1">
      <alignment horizontal="center" vertical="center" wrapText="1"/>
    </xf>
    <xf numFmtId="2" fontId="4" fillId="0" borderId="6" xfId="1" applyNumberFormat="1" applyFont="1" applyFill="1" applyBorder="1" applyAlignment="1">
      <alignment horizontal="center" vertical="center" wrapText="1"/>
    </xf>
    <xf numFmtId="1" fontId="4" fillId="0" borderId="6" xfId="1" applyNumberFormat="1" applyFont="1" applyFill="1" applyBorder="1" applyAlignment="1">
      <alignment horizontal="center" vertical="center" wrapText="1"/>
    </xf>
    <xf numFmtId="164" fontId="4" fillId="0" borderId="6" xfId="1" applyNumberFormat="1" applyFont="1" applyFill="1" applyBorder="1" applyAlignment="1">
      <alignment horizontal="center" vertical="center" wrapText="1"/>
    </xf>
    <xf numFmtId="165" fontId="4" fillId="0" borderId="6" xfId="1" applyNumberFormat="1" applyFont="1" applyFill="1" applyBorder="1" applyAlignment="1">
      <alignment horizontal="center" vertical="center" wrapText="1"/>
    </xf>
    <xf numFmtId="166" fontId="4" fillId="0" borderId="6" xfId="0" applyNumberFormat="1" applyFont="1" applyFill="1" applyBorder="1" applyAlignment="1">
      <alignment horizontal="center" vertical="center"/>
    </xf>
    <xf numFmtId="0" fontId="2" fillId="2" borderId="13" xfId="1" applyFont="1" applyFill="1" applyBorder="1" applyAlignment="1">
      <alignment horizontal="left" wrapText="1"/>
    </xf>
    <xf numFmtId="0" fontId="7"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Border="1"/>
    <xf numFmtId="0" fontId="6" fillId="0" borderId="4" xfId="0" applyFont="1" applyFill="1" applyBorder="1" applyAlignment="1">
      <alignment horizontal="center" vertical="center" wrapText="1"/>
    </xf>
    <xf numFmtId="0" fontId="6" fillId="0" borderId="4" xfId="0" applyFont="1" applyFill="1" applyBorder="1" applyAlignment="1" applyProtection="1">
      <alignment horizontal="left" vertical="top" wrapText="1" readingOrder="1"/>
      <protection locked="0"/>
    </xf>
    <xf numFmtId="0" fontId="3" fillId="0" borderId="4" xfId="0" applyFont="1" applyFill="1" applyBorder="1"/>
    <xf numFmtId="0" fontId="4" fillId="0" borderId="4" xfId="1" quotePrefix="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0" fontId="5" fillId="0" borderId="4" xfId="0" applyFont="1" applyFill="1" applyBorder="1" applyAlignment="1">
      <alignment horizontal="center" vertical="top" wrapText="1"/>
    </xf>
    <xf numFmtId="0" fontId="11" fillId="0" borderId="4" xfId="0" applyFont="1" applyFill="1" applyBorder="1" applyAlignment="1">
      <alignment horizontal="center" vertical="center" wrapText="1"/>
    </xf>
    <xf numFmtId="0" fontId="6" fillId="0" borderId="4" xfId="0" applyFont="1" applyFill="1" applyBorder="1" applyAlignment="1" applyProtection="1">
      <alignment horizontal="center" vertical="center" wrapText="1" readingOrder="1"/>
      <protection locked="0"/>
    </xf>
    <xf numFmtId="0" fontId="7" fillId="0" borderId="4" xfId="0" applyFont="1" applyFill="1" applyBorder="1" applyAlignment="1">
      <alignment horizontal="center" vertical="top" wrapText="1"/>
    </xf>
    <xf numFmtId="0" fontId="5" fillId="0" borderId="6" xfId="0" applyFont="1" applyFill="1" applyBorder="1" applyAlignment="1">
      <alignment horizontal="center" vertical="center"/>
    </xf>
    <xf numFmtId="2" fontId="4" fillId="0" borderId="15" xfId="1" applyNumberFormat="1" applyFont="1" applyFill="1" applyBorder="1" applyAlignment="1">
      <alignment horizontal="center" vertical="top" wrapText="1"/>
    </xf>
    <xf numFmtId="49" fontId="4" fillId="0" borderId="15" xfId="1" applyNumberFormat="1" applyFont="1" applyFill="1" applyBorder="1" applyAlignment="1">
      <alignment horizontal="center" vertical="top" wrapText="1"/>
    </xf>
    <xf numFmtId="49" fontId="7" fillId="0" borderId="4" xfId="0" applyNumberFormat="1" applyFont="1" applyFill="1" applyBorder="1" applyAlignment="1">
      <alignment horizontal="center" vertical="center" wrapText="1"/>
    </xf>
    <xf numFmtId="2" fontId="7" fillId="0" borderId="4" xfId="0" applyNumberFormat="1" applyFont="1" applyFill="1" applyBorder="1" applyAlignment="1">
      <alignment horizontal="center" vertical="center" wrapText="1"/>
    </xf>
    <xf numFmtId="2" fontId="7" fillId="0" borderId="4" xfId="0" applyNumberFormat="1" applyFont="1" applyFill="1" applyBorder="1" applyAlignment="1">
      <alignment horizontal="center" vertical="top" wrapText="1"/>
    </xf>
    <xf numFmtId="1" fontId="7" fillId="0" borderId="4"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center" wrapText="1"/>
    </xf>
    <xf numFmtId="168"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1" fontId="7" fillId="0" borderId="4" xfId="0" applyNumberFormat="1" applyFont="1" applyFill="1" applyBorder="1" applyAlignment="1">
      <alignment horizontal="center" vertical="top" wrapText="1"/>
    </xf>
    <xf numFmtId="0" fontId="4" fillId="0" borderId="4" xfId="0" applyFont="1" applyFill="1" applyBorder="1" applyAlignment="1">
      <alignment horizontal="left" vertical="center" wrapText="1"/>
    </xf>
    <xf numFmtId="0" fontId="4" fillId="0" borderId="13" xfId="0" applyFont="1" applyFill="1" applyBorder="1" applyAlignment="1">
      <alignment horizontal="center" vertical="center" wrapText="1"/>
    </xf>
    <xf numFmtId="2" fontId="4" fillId="0" borderId="13" xfId="0" applyNumberFormat="1" applyFont="1" applyFill="1" applyBorder="1" applyAlignment="1">
      <alignment horizontal="center" vertical="center" wrapText="1"/>
    </xf>
    <xf numFmtId="2" fontId="4" fillId="0" borderId="13" xfId="0" applyNumberFormat="1" applyFont="1" applyFill="1" applyBorder="1" applyAlignment="1">
      <alignment horizontal="center" vertical="top" wrapText="1"/>
    </xf>
    <xf numFmtId="1" fontId="4" fillId="0" borderId="13"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66"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top" wrapText="1"/>
    </xf>
    <xf numFmtId="167" fontId="4" fillId="0" borderId="4" xfId="0" applyNumberFormat="1" applyFont="1" applyFill="1" applyBorder="1" applyAlignment="1">
      <alignment horizontal="center" vertical="center" wrapText="1"/>
    </xf>
    <xf numFmtId="168" fontId="4" fillId="0" borderId="4" xfId="0" applyNumberFormat="1" applyFont="1" applyFill="1" applyBorder="1" applyAlignment="1">
      <alignment horizontal="center" vertical="center" wrapText="1"/>
    </xf>
    <xf numFmtId="168" fontId="4" fillId="0" borderId="6" xfId="0" applyNumberFormat="1" applyFont="1" applyFill="1" applyBorder="1" applyAlignment="1">
      <alignment horizontal="center" vertical="center" wrapText="1"/>
    </xf>
    <xf numFmtId="168" fontId="7" fillId="0" borderId="14" xfId="0" applyNumberFormat="1" applyFont="1" applyFill="1" applyBorder="1" applyAlignment="1">
      <alignment horizontal="center" vertical="center" wrapText="1"/>
    </xf>
    <xf numFmtId="0" fontId="4" fillId="3" borderId="3" xfId="1" applyFont="1" applyFill="1" applyBorder="1" applyAlignment="1">
      <alignment wrapText="1"/>
    </xf>
    <xf numFmtId="0" fontId="4" fillId="3" borderId="4" xfId="1" applyFont="1" applyFill="1" applyBorder="1" applyAlignment="1">
      <alignment wrapText="1"/>
    </xf>
    <xf numFmtId="0" fontId="4" fillId="0" borderId="16" xfId="1" applyFont="1" applyBorder="1"/>
    <xf numFmtId="0" fontId="4" fillId="0" borderId="0" xfId="1" applyFont="1" applyBorder="1"/>
    <xf numFmtId="165" fontId="4" fillId="0" borderId="0" xfId="1" applyNumberFormat="1" applyFont="1" applyFill="1" applyBorder="1" applyAlignment="1">
      <alignment horizontal="center" vertical="center" wrapText="1"/>
    </xf>
    <xf numFmtId="165" fontId="4" fillId="0" borderId="8" xfId="1" applyNumberFormat="1" applyFont="1" applyFill="1" applyBorder="1" applyAlignment="1">
      <alignment horizontal="center" vertical="center" wrapText="1"/>
    </xf>
    <xf numFmtId="165" fontId="4" fillId="0" borderId="9" xfId="1" applyNumberFormat="1" applyFont="1" applyFill="1" applyBorder="1" applyAlignment="1">
      <alignment horizontal="center" vertical="center" wrapText="1"/>
    </xf>
    <xf numFmtId="0" fontId="4" fillId="0" borderId="21" xfId="1" applyFont="1" applyBorder="1"/>
    <xf numFmtId="0" fontId="4" fillId="0" borderId="20" xfId="1" applyFont="1" applyBorder="1"/>
    <xf numFmtId="166" fontId="4" fillId="0" borderId="14" xfId="1" applyNumberFormat="1" applyFont="1" applyFill="1" applyBorder="1" applyAlignment="1">
      <alignment horizontal="center" vertical="center" wrapText="1"/>
    </xf>
    <xf numFmtId="0" fontId="4" fillId="0" borderId="22" xfId="1" applyFont="1" applyFill="1" applyBorder="1" applyAlignment="1">
      <alignment wrapText="1"/>
    </xf>
    <xf numFmtId="0" fontId="4" fillId="0" borderId="6" xfId="1" applyFont="1" applyFill="1" applyBorder="1" applyAlignment="1">
      <alignment wrapText="1"/>
    </xf>
    <xf numFmtId="0" fontId="4" fillId="0" borderId="0" xfId="1" applyFont="1"/>
    <xf numFmtId="0" fontId="4" fillId="0" borderId="0" xfId="1" applyFont="1" applyFill="1" applyBorder="1" applyAlignment="1">
      <alignment wrapText="1"/>
    </xf>
    <xf numFmtId="0" fontId="4" fillId="0" borderId="13" xfId="1" applyFont="1" applyFill="1" applyBorder="1" applyAlignment="1">
      <alignment wrapText="1"/>
    </xf>
    <xf numFmtId="0" fontId="12" fillId="4" borderId="4" xfId="1" applyFont="1" applyFill="1" applyBorder="1" applyAlignment="1">
      <alignment vertical="center" wrapText="1"/>
    </xf>
    <xf numFmtId="0" fontId="8" fillId="5" borderId="4" xfId="1" applyNumberFormat="1" applyFont="1" applyFill="1" applyBorder="1" applyAlignment="1">
      <alignment horizontal="left" vertical="center" wrapText="1" indent="1"/>
    </xf>
    <xf numFmtId="0" fontId="8" fillId="6" borderId="4" xfId="1" applyFont="1" applyFill="1" applyBorder="1" applyAlignment="1">
      <alignment wrapText="1"/>
    </xf>
    <xf numFmtId="0" fontId="8" fillId="7" borderId="4" xfId="1" applyFont="1" applyFill="1" applyBorder="1" applyAlignment="1">
      <alignment wrapText="1"/>
    </xf>
    <xf numFmtId="0" fontId="8" fillId="8" borderId="4" xfId="1" applyFont="1" applyFill="1" applyBorder="1" applyAlignment="1">
      <alignment wrapText="1"/>
    </xf>
    <xf numFmtId="1" fontId="8" fillId="8" borderId="4" xfId="1" applyNumberFormat="1" applyFont="1" applyFill="1" applyBorder="1" applyAlignment="1">
      <alignment wrapText="1"/>
    </xf>
    <xf numFmtId="0" fontId="8" fillId="9" borderId="4" xfId="1" applyFont="1" applyFill="1" applyBorder="1" applyAlignment="1">
      <alignment wrapText="1"/>
    </xf>
    <xf numFmtId="0" fontId="2" fillId="4" borderId="4" xfId="1" applyFont="1" applyFill="1" applyBorder="1" applyAlignment="1">
      <alignment vertical="center" wrapText="1"/>
    </xf>
    <xf numFmtId="0" fontId="4" fillId="5" borderId="4" xfId="1" applyNumberFormat="1" applyFont="1" applyFill="1" applyBorder="1" applyAlignment="1">
      <alignment horizontal="left" vertical="center" wrapText="1" indent="1"/>
    </xf>
    <xf numFmtId="0" fontId="4" fillId="6" borderId="4" xfId="1" applyFont="1" applyFill="1" applyBorder="1" applyAlignment="1">
      <alignment wrapText="1"/>
    </xf>
    <xf numFmtId="0" fontId="4" fillId="7" borderId="4" xfId="1" applyFont="1" applyFill="1" applyBorder="1" applyAlignment="1">
      <alignment wrapText="1"/>
    </xf>
    <xf numFmtId="0" fontId="4" fillId="8" borderId="4" xfId="1" applyFont="1" applyFill="1" applyBorder="1" applyAlignment="1">
      <alignment wrapText="1"/>
    </xf>
    <xf numFmtId="1" fontId="4" fillId="8" borderId="4" xfId="1" applyNumberFormat="1" applyFont="1" applyFill="1" applyBorder="1" applyAlignment="1">
      <alignment wrapText="1"/>
    </xf>
    <xf numFmtId="0" fontId="4" fillId="9" borderId="4" xfId="1" applyFont="1" applyFill="1" applyBorder="1" applyAlignment="1">
      <alignment wrapText="1"/>
    </xf>
    <xf numFmtId="0" fontId="4" fillId="4" borderId="4" xfId="1" applyFont="1" applyFill="1" applyBorder="1" applyAlignment="1">
      <alignment wrapText="1"/>
    </xf>
    <xf numFmtId="0" fontId="4" fillId="5" borderId="4" xfId="1" applyFont="1" applyFill="1" applyBorder="1" applyAlignment="1">
      <alignment wrapText="1"/>
    </xf>
    <xf numFmtId="49" fontId="4" fillId="6" borderId="4" xfId="1" applyNumberFormat="1" applyFont="1" applyFill="1" applyBorder="1" applyAlignment="1">
      <alignment horizontal="center" vertical="center" wrapText="1"/>
    </xf>
    <xf numFmtId="2" fontId="4" fillId="7" borderId="4" xfId="1" applyNumberFormat="1" applyFont="1" applyFill="1" applyBorder="1" applyAlignment="1">
      <alignment horizontal="center" vertical="center" wrapText="1"/>
    </xf>
    <xf numFmtId="2" fontId="4" fillId="8" borderId="4" xfId="1" applyNumberFormat="1" applyFont="1" applyFill="1" applyBorder="1" applyAlignment="1">
      <alignment horizontal="center" vertical="center" wrapText="1"/>
    </xf>
    <xf numFmtId="1" fontId="4" fillId="8" borderId="4" xfId="1" applyNumberFormat="1" applyFont="1" applyFill="1" applyBorder="1" applyAlignment="1">
      <alignment horizontal="center" vertical="center" wrapText="1"/>
    </xf>
    <xf numFmtId="49" fontId="4" fillId="8" borderId="4" xfId="1" applyNumberFormat="1" applyFont="1" applyFill="1" applyBorder="1" applyAlignment="1">
      <alignment horizontal="center" vertical="center" wrapText="1"/>
    </xf>
    <xf numFmtId="49" fontId="4" fillId="9" borderId="4" xfId="1" applyNumberFormat="1" applyFont="1" applyFill="1" applyBorder="1" applyAlignment="1">
      <alignment horizontal="center" vertical="center" wrapText="1"/>
    </xf>
    <xf numFmtId="0" fontId="2" fillId="2" borderId="14" xfId="1" applyFont="1" applyFill="1" applyBorder="1" applyAlignment="1">
      <alignment horizontal="right" vertical="center" wrapText="1"/>
    </xf>
    <xf numFmtId="0" fontId="3" fillId="0" borderId="14" xfId="0" applyFont="1" applyBorder="1" applyAlignment="1">
      <alignment horizontal="right" wrapText="1"/>
    </xf>
    <xf numFmtId="0" fontId="3" fillId="0" borderId="14" xfId="0" applyFont="1" applyBorder="1" applyAlignment="1">
      <alignment wrapText="1"/>
    </xf>
    <xf numFmtId="0" fontId="2" fillId="2" borderId="1" xfId="1" applyFont="1" applyFill="1" applyBorder="1" applyAlignment="1">
      <alignment vertical="center" wrapText="1"/>
    </xf>
    <xf numFmtId="0" fontId="3" fillId="0" borderId="2" xfId="0" applyFont="1" applyBorder="1" applyAlignment="1">
      <alignment wrapText="1"/>
    </xf>
    <xf numFmtId="0" fontId="3" fillId="0" borderId="3" xfId="0" applyFont="1" applyBorder="1" applyAlignment="1">
      <alignment wrapText="1"/>
    </xf>
    <xf numFmtId="0" fontId="2" fillId="0" borderId="7" xfId="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4" fillId="0" borderId="12"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3" borderId="1" xfId="0" applyFont="1" applyFill="1" applyBorder="1" applyAlignment="1">
      <alignment horizontal="center" vertical="center"/>
    </xf>
    <xf numFmtId="0" fontId="3" fillId="3" borderId="2" xfId="0" applyFont="1" applyFill="1" applyBorder="1" applyAlignment="1"/>
    <xf numFmtId="0" fontId="3" fillId="3" borderId="3" xfId="0" applyFont="1" applyFill="1" applyBorder="1" applyAlignment="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06"/>
  <sheetViews>
    <sheetView tabSelected="1" zoomScale="70" zoomScaleNormal="70" workbookViewId="0">
      <selection activeCell="B7" sqref="B7"/>
    </sheetView>
  </sheetViews>
  <sheetFormatPr defaultColWidth="18.85546875" defaultRowHeight="55.5" customHeight="1" x14ac:dyDescent="0.2"/>
  <cols>
    <col min="1" max="1" width="18.85546875" style="175"/>
    <col min="2" max="2" width="38.7109375" style="23" customWidth="1"/>
    <col min="3" max="3" width="85.7109375" style="23" customWidth="1"/>
    <col min="4" max="4" width="17" style="176" customWidth="1"/>
    <col min="5" max="5" width="18.85546875" style="184"/>
    <col min="6" max="6" width="18.85546875" style="185"/>
    <col min="7" max="7" width="18.85546875" style="186"/>
    <col min="8" max="8" width="29.7109375" style="187" customWidth="1"/>
    <col min="9" max="9" width="16" style="186" customWidth="1"/>
    <col min="10" max="11" width="18.85546875" style="188"/>
    <col min="12" max="14" width="18.85546875" style="189"/>
    <col min="15" max="16384" width="18.85546875" style="24"/>
  </cols>
  <sheetData>
    <row r="1" spans="1:17" ht="38.25" customHeight="1" x14ac:dyDescent="0.2">
      <c r="A1" s="193" t="s">
        <v>0</v>
      </c>
      <c r="B1" s="194"/>
      <c r="C1" s="194"/>
      <c r="D1" s="194"/>
      <c r="E1" s="194"/>
      <c r="F1" s="194"/>
      <c r="G1" s="194"/>
      <c r="H1" s="194"/>
      <c r="I1" s="194"/>
      <c r="J1" s="194"/>
      <c r="K1" s="194"/>
      <c r="L1" s="194"/>
      <c r="M1" s="194"/>
      <c r="N1" s="194"/>
      <c r="O1" s="194"/>
      <c r="P1" s="195"/>
    </row>
    <row r="2" spans="1:17" s="29" customFormat="1" ht="55.5" customHeight="1" thickBot="1" x14ac:dyDescent="0.3">
      <c r="A2" s="1" t="s">
        <v>1</v>
      </c>
      <c r="B2" s="1" t="s">
        <v>2</v>
      </c>
      <c r="C2" s="1" t="s">
        <v>3</v>
      </c>
      <c r="D2" s="25" t="s">
        <v>4</v>
      </c>
      <c r="E2" s="26" t="s">
        <v>5</v>
      </c>
      <c r="F2" s="27" t="s">
        <v>6</v>
      </c>
      <c r="G2" s="27" t="s">
        <v>7</v>
      </c>
      <c r="H2" s="28" t="s">
        <v>8</v>
      </c>
      <c r="I2" s="26" t="s">
        <v>9</v>
      </c>
      <c r="J2" s="1" t="s">
        <v>10</v>
      </c>
      <c r="K2" s="1" t="s">
        <v>11</v>
      </c>
      <c r="L2" s="1" t="s">
        <v>12</v>
      </c>
      <c r="M2" s="1" t="s">
        <v>13</v>
      </c>
      <c r="N2" s="1" t="s">
        <v>14</v>
      </c>
      <c r="O2" s="1" t="s">
        <v>15</v>
      </c>
      <c r="P2" s="1" t="s">
        <v>16</v>
      </c>
    </row>
    <row r="3" spans="1:17" s="29" customFormat="1" ht="55.5" customHeight="1" thickBot="1" x14ac:dyDescent="0.3">
      <c r="A3" s="196"/>
      <c r="B3" s="197"/>
      <c r="C3" s="197"/>
      <c r="D3" s="197"/>
      <c r="E3" s="197"/>
      <c r="F3" s="197"/>
      <c r="G3" s="197"/>
      <c r="H3" s="197"/>
      <c r="I3" s="197"/>
      <c r="J3" s="197"/>
      <c r="K3" s="197"/>
      <c r="L3" s="197"/>
      <c r="M3" s="197"/>
      <c r="N3" s="197"/>
      <c r="O3" s="30"/>
      <c r="P3" s="31"/>
    </row>
    <row r="4" spans="1:17" s="29" customFormat="1" ht="55.5" customHeight="1" thickBot="1" x14ac:dyDescent="0.3">
      <c r="A4" s="198" t="s">
        <v>17</v>
      </c>
      <c r="B4" s="199"/>
      <c r="C4" s="199"/>
      <c r="D4" s="199"/>
      <c r="E4" s="199"/>
      <c r="F4" s="199"/>
      <c r="G4" s="199"/>
      <c r="H4" s="199"/>
      <c r="I4" s="199"/>
      <c r="J4" s="199"/>
      <c r="K4" s="199"/>
      <c r="L4" s="199"/>
      <c r="M4" s="199"/>
      <c r="N4" s="199"/>
      <c r="O4" s="199"/>
      <c r="P4" s="200"/>
      <c r="Q4" s="32"/>
    </row>
    <row r="5" spans="1:17" s="29" customFormat="1" ht="55.5" customHeight="1" thickBot="1" x14ac:dyDescent="0.3">
      <c r="A5" s="33" t="s">
        <v>18</v>
      </c>
      <c r="B5" s="34" t="s">
        <v>19</v>
      </c>
      <c r="C5" s="201" t="s">
        <v>20</v>
      </c>
      <c r="D5" s="202"/>
      <c r="E5" s="202"/>
      <c r="F5" s="202"/>
      <c r="G5" s="202"/>
      <c r="H5" s="202"/>
      <c r="I5" s="202"/>
      <c r="J5" s="202"/>
      <c r="K5" s="202"/>
      <c r="L5" s="35" t="s">
        <v>21</v>
      </c>
      <c r="M5" s="36">
        <v>35730000</v>
      </c>
      <c r="N5" s="36">
        <v>269156948.39999998</v>
      </c>
      <c r="O5" s="37">
        <v>1</v>
      </c>
      <c r="P5" s="36">
        <v>269156948.39999998</v>
      </c>
    </row>
    <row r="6" spans="1:17" s="29" customFormat="1" ht="55.5" customHeight="1" thickBot="1" x14ac:dyDescent="0.25">
      <c r="A6" s="190" t="s">
        <v>22</v>
      </c>
      <c r="B6" s="191"/>
      <c r="C6" s="191"/>
      <c r="D6" s="191"/>
      <c r="E6" s="191"/>
      <c r="F6" s="191"/>
      <c r="G6" s="191"/>
      <c r="H6" s="191"/>
      <c r="I6" s="191"/>
      <c r="J6" s="191"/>
      <c r="K6" s="191"/>
      <c r="L6" s="192"/>
      <c r="M6" s="192"/>
      <c r="N6" s="38">
        <f>N5</f>
        <v>269156948.39999998</v>
      </c>
      <c r="O6" s="39" t="s">
        <v>23</v>
      </c>
      <c r="P6" s="38">
        <f>P5</f>
        <v>269156948.39999998</v>
      </c>
    </row>
    <row r="7" spans="1:17" s="29" customFormat="1" ht="55.5" customHeight="1" thickBot="1" x14ac:dyDescent="0.3">
      <c r="A7" s="30"/>
      <c r="B7" s="2"/>
      <c r="C7" s="2"/>
      <c r="D7" s="2"/>
      <c r="E7" s="2"/>
      <c r="F7" s="2"/>
      <c r="G7" s="2"/>
      <c r="H7" s="2"/>
      <c r="I7" s="2"/>
      <c r="J7" s="2"/>
      <c r="K7" s="2"/>
      <c r="L7" s="2"/>
      <c r="M7" s="2"/>
      <c r="N7" s="2"/>
      <c r="O7" s="2"/>
      <c r="P7" s="2"/>
    </row>
    <row r="8" spans="1:17" s="29" customFormat="1" ht="55.5" customHeight="1" thickBot="1" x14ac:dyDescent="0.3">
      <c r="A8" s="198" t="s">
        <v>24</v>
      </c>
      <c r="B8" s="203"/>
      <c r="C8" s="203"/>
      <c r="D8" s="203"/>
      <c r="E8" s="203"/>
      <c r="F8" s="203"/>
      <c r="G8" s="203"/>
      <c r="H8" s="203"/>
      <c r="I8" s="203"/>
      <c r="J8" s="203"/>
      <c r="K8" s="203"/>
      <c r="L8" s="203"/>
      <c r="M8" s="203"/>
      <c r="N8" s="203"/>
      <c r="O8" s="203"/>
      <c r="P8" s="204"/>
    </row>
    <row r="9" spans="1:17" ht="55.5" customHeight="1" x14ac:dyDescent="0.2">
      <c r="A9" s="40" t="s">
        <v>25</v>
      </c>
      <c r="B9" s="3" t="s">
        <v>26</v>
      </c>
      <c r="C9" s="3" t="s">
        <v>27</v>
      </c>
      <c r="D9" s="7" t="s">
        <v>28</v>
      </c>
      <c r="E9" s="41" t="s">
        <v>29</v>
      </c>
      <c r="F9" s="42" t="s">
        <v>30</v>
      </c>
      <c r="G9" s="42" t="s">
        <v>31</v>
      </c>
      <c r="H9" s="43" t="s">
        <v>32</v>
      </c>
      <c r="I9" s="42" t="s">
        <v>33</v>
      </c>
      <c r="J9" s="41" t="s">
        <v>34</v>
      </c>
      <c r="K9" s="41" t="s">
        <v>35</v>
      </c>
      <c r="L9" s="35" t="s">
        <v>36</v>
      </c>
      <c r="M9" s="36">
        <v>375000</v>
      </c>
      <c r="N9" s="36">
        <v>375000</v>
      </c>
      <c r="O9" s="37">
        <v>1</v>
      </c>
      <c r="P9" s="36">
        <f>N9*O9</f>
        <v>375000</v>
      </c>
    </row>
    <row r="10" spans="1:17" ht="55.5" customHeight="1" x14ac:dyDescent="0.2">
      <c r="A10" s="40" t="s">
        <v>25</v>
      </c>
      <c r="B10" s="5" t="s">
        <v>37</v>
      </c>
      <c r="C10" s="4" t="s">
        <v>38</v>
      </c>
      <c r="D10" s="44" t="s">
        <v>28</v>
      </c>
      <c r="E10" s="45" t="s">
        <v>39</v>
      </c>
      <c r="F10" s="46" t="s">
        <v>40</v>
      </c>
      <c r="G10" s="46" t="s">
        <v>41</v>
      </c>
      <c r="H10" s="47" t="s">
        <v>42</v>
      </c>
      <c r="I10" s="46" t="s">
        <v>43</v>
      </c>
      <c r="J10" s="45" t="s">
        <v>44</v>
      </c>
      <c r="K10" s="45" t="s">
        <v>45</v>
      </c>
      <c r="L10" s="48" t="s">
        <v>21</v>
      </c>
      <c r="M10" s="49">
        <v>200000</v>
      </c>
      <c r="N10" s="49">
        <v>1511598</v>
      </c>
      <c r="O10" s="50">
        <v>1</v>
      </c>
      <c r="P10" s="49">
        <f t="shared" ref="P10:P30" si="0">N10*O10</f>
        <v>1511598</v>
      </c>
    </row>
    <row r="11" spans="1:17" ht="55.5" customHeight="1" x14ac:dyDescent="0.2">
      <c r="A11" s="40" t="s">
        <v>25</v>
      </c>
      <c r="B11" s="5" t="s">
        <v>46</v>
      </c>
      <c r="C11" s="4" t="s">
        <v>47</v>
      </c>
      <c r="D11" s="44" t="s">
        <v>28</v>
      </c>
      <c r="E11" s="45" t="s">
        <v>48</v>
      </c>
      <c r="F11" s="46" t="s">
        <v>49</v>
      </c>
      <c r="G11" s="46" t="s">
        <v>50</v>
      </c>
      <c r="H11" s="47" t="s">
        <v>42</v>
      </c>
      <c r="I11" s="46" t="s">
        <v>43</v>
      </c>
      <c r="J11" s="45" t="s">
        <v>44</v>
      </c>
      <c r="K11" s="45" t="s">
        <v>45</v>
      </c>
      <c r="L11" s="48" t="s">
        <v>21</v>
      </c>
      <c r="M11" s="49">
        <v>96822</v>
      </c>
      <c r="N11" s="49">
        <v>731974.32</v>
      </c>
      <c r="O11" s="50">
        <v>1</v>
      </c>
      <c r="P11" s="49">
        <f t="shared" si="0"/>
        <v>731974.32</v>
      </c>
    </row>
    <row r="12" spans="1:17" ht="55.5" customHeight="1" x14ac:dyDescent="0.2">
      <c r="A12" s="40" t="s">
        <v>25</v>
      </c>
      <c r="B12" s="5" t="s">
        <v>51</v>
      </c>
      <c r="C12" s="4" t="s">
        <v>52</v>
      </c>
      <c r="D12" s="44" t="s">
        <v>28</v>
      </c>
      <c r="E12" s="45" t="s">
        <v>53</v>
      </c>
      <c r="F12" s="46" t="s">
        <v>30</v>
      </c>
      <c r="G12" s="46" t="s">
        <v>54</v>
      </c>
      <c r="H12" s="47" t="s">
        <v>55</v>
      </c>
      <c r="I12" s="46" t="s">
        <v>43</v>
      </c>
      <c r="J12" s="45" t="s">
        <v>44</v>
      </c>
      <c r="K12" s="45" t="s">
        <v>45</v>
      </c>
      <c r="L12" s="48" t="s">
        <v>21</v>
      </c>
      <c r="M12" s="49">
        <v>900554</v>
      </c>
      <c r="N12" s="49">
        <v>6796656.6500000004</v>
      </c>
      <c r="O12" s="50">
        <v>1</v>
      </c>
      <c r="P12" s="49">
        <f t="shared" si="0"/>
        <v>6796656.6500000004</v>
      </c>
    </row>
    <row r="13" spans="1:17" ht="55.5" customHeight="1" x14ac:dyDescent="0.2">
      <c r="A13" s="51" t="s">
        <v>25</v>
      </c>
      <c r="B13" s="5" t="s">
        <v>56</v>
      </c>
      <c r="C13" s="5" t="s">
        <v>57</v>
      </c>
      <c r="D13" s="44" t="s">
        <v>28</v>
      </c>
      <c r="E13" s="52" t="s">
        <v>48</v>
      </c>
      <c r="F13" s="53" t="s">
        <v>30</v>
      </c>
      <c r="G13" s="53" t="s">
        <v>58</v>
      </c>
      <c r="H13" s="47" t="s">
        <v>1365</v>
      </c>
      <c r="I13" s="53" t="s">
        <v>33</v>
      </c>
      <c r="J13" s="45" t="s">
        <v>44</v>
      </c>
      <c r="K13" s="52" t="s">
        <v>45</v>
      </c>
      <c r="L13" s="54" t="s">
        <v>21</v>
      </c>
      <c r="M13" s="49">
        <v>1000000</v>
      </c>
      <c r="N13" s="55">
        <f>3078003.31+4457846.69</f>
        <v>7535850</v>
      </c>
      <c r="O13" s="50">
        <v>1</v>
      </c>
      <c r="P13" s="49">
        <f t="shared" si="0"/>
        <v>7535850</v>
      </c>
    </row>
    <row r="14" spans="1:17" ht="75" customHeight="1" x14ac:dyDescent="0.2">
      <c r="A14" s="51" t="s">
        <v>25</v>
      </c>
      <c r="B14" s="5" t="s">
        <v>59</v>
      </c>
      <c r="C14" s="4" t="s">
        <v>60</v>
      </c>
      <c r="D14" s="44" t="s">
        <v>28</v>
      </c>
      <c r="E14" s="45" t="s">
        <v>61</v>
      </c>
      <c r="F14" s="46" t="s">
        <v>30</v>
      </c>
      <c r="G14" s="46" t="s">
        <v>62</v>
      </c>
      <c r="H14" s="47" t="s">
        <v>63</v>
      </c>
      <c r="I14" s="46" t="s">
        <v>33</v>
      </c>
      <c r="J14" s="45" t="s">
        <v>44</v>
      </c>
      <c r="K14" s="45" t="s">
        <v>45</v>
      </c>
      <c r="L14" s="48" t="s">
        <v>21</v>
      </c>
      <c r="M14" s="49">
        <v>100000</v>
      </c>
      <c r="N14" s="49">
        <v>756098</v>
      </c>
      <c r="O14" s="50">
        <v>1</v>
      </c>
      <c r="P14" s="49">
        <f t="shared" si="0"/>
        <v>756098</v>
      </c>
    </row>
    <row r="15" spans="1:17" ht="55.5" customHeight="1" x14ac:dyDescent="0.2">
      <c r="A15" s="40" t="s">
        <v>25</v>
      </c>
      <c r="B15" s="5" t="s">
        <v>64</v>
      </c>
      <c r="C15" s="4" t="s">
        <v>65</v>
      </c>
      <c r="D15" s="44" t="s">
        <v>28</v>
      </c>
      <c r="E15" s="45" t="s">
        <v>66</v>
      </c>
      <c r="F15" s="46" t="s">
        <v>30</v>
      </c>
      <c r="G15" s="46" t="s">
        <v>67</v>
      </c>
      <c r="H15" s="47" t="s">
        <v>63</v>
      </c>
      <c r="I15" s="46" t="s">
        <v>33</v>
      </c>
      <c r="J15" s="45" t="s">
        <v>44</v>
      </c>
      <c r="K15" s="45" t="s">
        <v>45</v>
      </c>
      <c r="L15" s="48" t="s">
        <v>68</v>
      </c>
      <c r="M15" s="49">
        <v>40000</v>
      </c>
      <c r="N15" s="49">
        <f>135213+134106.2</f>
        <v>269319.2</v>
      </c>
      <c r="O15" s="50">
        <v>1</v>
      </c>
      <c r="P15" s="49">
        <f t="shared" si="0"/>
        <v>269319.2</v>
      </c>
    </row>
    <row r="16" spans="1:17" ht="55.5" customHeight="1" x14ac:dyDescent="0.2">
      <c r="A16" s="56" t="s">
        <v>25</v>
      </c>
      <c r="B16" s="205" t="s">
        <v>69</v>
      </c>
      <c r="C16" s="206"/>
      <c r="D16" s="206"/>
      <c r="E16" s="206"/>
      <c r="F16" s="206"/>
      <c r="G16" s="206"/>
      <c r="H16" s="206"/>
      <c r="I16" s="206"/>
      <c r="J16" s="206"/>
      <c r="K16" s="206"/>
      <c r="L16" s="206"/>
      <c r="M16" s="206"/>
      <c r="N16" s="206"/>
      <c r="O16" s="206"/>
      <c r="P16" s="207"/>
    </row>
    <row r="17" spans="1:22" ht="141.75" customHeight="1" x14ac:dyDescent="0.2">
      <c r="A17" s="40" t="s">
        <v>25</v>
      </c>
      <c r="B17" s="5" t="s">
        <v>70</v>
      </c>
      <c r="C17" s="4" t="s">
        <v>71</v>
      </c>
      <c r="D17" s="44" t="s">
        <v>28</v>
      </c>
      <c r="E17" s="57" t="s">
        <v>72</v>
      </c>
      <c r="F17" s="58" t="s">
        <v>73</v>
      </c>
      <c r="G17" s="58" t="s">
        <v>74</v>
      </c>
      <c r="H17" s="47" t="s">
        <v>75</v>
      </c>
      <c r="I17" s="46" t="s">
        <v>33</v>
      </c>
      <c r="J17" s="45" t="s">
        <v>34</v>
      </c>
      <c r="K17" s="45" t="s">
        <v>76</v>
      </c>
      <c r="L17" s="45" t="s">
        <v>36</v>
      </c>
      <c r="M17" s="49">
        <v>74563.509999999995</v>
      </c>
      <c r="N17" s="49">
        <v>74563.509999999995</v>
      </c>
      <c r="O17" s="50">
        <v>1</v>
      </c>
      <c r="P17" s="49">
        <f t="shared" si="0"/>
        <v>74563.509999999995</v>
      </c>
    </row>
    <row r="18" spans="1:22" ht="55.5" customHeight="1" x14ac:dyDescent="0.2">
      <c r="A18" s="40" t="s">
        <v>25</v>
      </c>
      <c r="B18" s="5" t="s">
        <v>77</v>
      </c>
      <c r="C18" s="4" t="s">
        <v>78</v>
      </c>
      <c r="D18" s="44" t="s">
        <v>79</v>
      </c>
      <c r="E18" s="45" t="s">
        <v>80</v>
      </c>
      <c r="F18" s="46" t="s">
        <v>54</v>
      </c>
      <c r="G18" s="46" t="s">
        <v>54</v>
      </c>
      <c r="H18" s="47" t="s">
        <v>55</v>
      </c>
      <c r="I18" s="46" t="s">
        <v>43</v>
      </c>
      <c r="J18" s="45" t="s">
        <v>34</v>
      </c>
      <c r="K18" s="45" t="s">
        <v>81</v>
      </c>
      <c r="L18" s="45" t="s">
        <v>21</v>
      </c>
      <c r="M18" s="49">
        <v>9907924.9499999993</v>
      </c>
      <c r="N18" s="49">
        <v>74320812.939999998</v>
      </c>
      <c r="O18" s="50">
        <v>1</v>
      </c>
      <c r="P18" s="49">
        <f t="shared" si="0"/>
        <v>74320812.939999998</v>
      </c>
    </row>
    <row r="19" spans="1:22" ht="55.5" customHeight="1" x14ac:dyDescent="0.2">
      <c r="A19" s="40" t="s">
        <v>25</v>
      </c>
      <c r="B19" s="5" t="s">
        <v>82</v>
      </c>
      <c r="C19" s="4" t="s">
        <v>83</v>
      </c>
      <c r="D19" s="44" t="s">
        <v>79</v>
      </c>
      <c r="E19" s="45" t="s">
        <v>84</v>
      </c>
      <c r="F19" s="46" t="s">
        <v>85</v>
      </c>
      <c r="G19" s="46" t="s">
        <v>84</v>
      </c>
      <c r="H19" s="47" t="s">
        <v>55</v>
      </c>
      <c r="I19" s="46" t="s">
        <v>33</v>
      </c>
      <c r="J19" s="45" t="s">
        <v>34</v>
      </c>
      <c r="K19" s="45" t="s">
        <v>86</v>
      </c>
      <c r="L19" s="45" t="s">
        <v>21</v>
      </c>
      <c r="M19" s="49">
        <v>200265.78</v>
      </c>
      <c r="N19" s="49">
        <v>1505911.58</v>
      </c>
      <c r="O19" s="50">
        <v>0.74</v>
      </c>
      <c r="P19" s="49">
        <f t="shared" si="0"/>
        <v>1114374.5692</v>
      </c>
    </row>
    <row r="20" spans="1:22" ht="55.5" customHeight="1" x14ac:dyDescent="0.2">
      <c r="A20" s="40" t="s">
        <v>25</v>
      </c>
      <c r="B20" s="5" t="s">
        <v>87</v>
      </c>
      <c r="C20" s="4" t="s">
        <v>87</v>
      </c>
      <c r="D20" s="44" t="s">
        <v>28</v>
      </c>
      <c r="E20" s="45" t="s">
        <v>84</v>
      </c>
      <c r="F20" s="46" t="s">
        <v>85</v>
      </c>
      <c r="G20" s="46" t="s">
        <v>84</v>
      </c>
      <c r="H20" s="47" t="s">
        <v>55</v>
      </c>
      <c r="I20" s="46" t="s">
        <v>33</v>
      </c>
      <c r="J20" s="45" t="s">
        <v>34</v>
      </c>
      <c r="K20" s="45" t="s">
        <v>81</v>
      </c>
      <c r="L20" s="45" t="s">
        <v>21</v>
      </c>
      <c r="M20" s="49">
        <v>95476.37</v>
      </c>
      <c r="N20" s="49">
        <v>721327.14</v>
      </c>
      <c r="O20" s="50">
        <v>1</v>
      </c>
      <c r="P20" s="49">
        <f t="shared" si="0"/>
        <v>721327.14</v>
      </c>
    </row>
    <row r="21" spans="1:22" ht="55.5" customHeight="1" x14ac:dyDescent="0.2">
      <c r="A21" s="40" t="s">
        <v>25</v>
      </c>
      <c r="B21" s="5" t="s">
        <v>88</v>
      </c>
      <c r="C21" s="4" t="s">
        <v>89</v>
      </c>
      <c r="D21" s="44" t="s">
        <v>79</v>
      </c>
      <c r="E21" s="45" t="s">
        <v>90</v>
      </c>
      <c r="F21" s="46" t="s">
        <v>91</v>
      </c>
      <c r="G21" s="46" t="s">
        <v>90</v>
      </c>
      <c r="H21" s="47" t="s">
        <v>55</v>
      </c>
      <c r="I21" s="46" t="s">
        <v>33</v>
      </c>
      <c r="J21" s="45" t="s">
        <v>34</v>
      </c>
      <c r="K21" s="45" t="s">
        <v>81</v>
      </c>
      <c r="L21" s="45" t="s">
        <v>21</v>
      </c>
      <c r="M21" s="49">
        <v>11490</v>
      </c>
      <c r="N21" s="49">
        <v>85523.98</v>
      </c>
      <c r="O21" s="50">
        <v>1</v>
      </c>
      <c r="P21" s="49">
        <f t="shared" si="0"/>
        <v>85523.98</v>
      </c>
    </row>
    <row r="22" spans="1:22" ht="55.5" customHeight="1" x14ac:dyDescent="0.2">
      <c r="A22" s="40" t="s">
        <v>25</v>
      </c>
      <c r="B22" s="5" t="s">
        <v>92</v>
      </c>
      <c r="C22" s="4" t="s">
        <v>93</v>
      </c>
      <c r="D22" s="44" t="s">
        <v>79</v>
      </c>
      <c r="E22" s="45" t="s">
        <v>94</v>
      </c>
      <c r="F22" s="46" t="s">
        <v>91</v>
      </c>
      <c r="G22" s="46" t="s">
        <v>94</v>
      </c>
      <c r="H22" s="47" t="s">
        <v>55</v>
      </c>
      <c r="I22" s="46" t="s">
        <v>33</v>
      </c>
      <c r="J22" s="45" t="s">
        <v>34</v>
      </c>
      <c r="K22" s="45" t="s">
        <v>95</v>
      </c>
      <c r="L22" s="45" t="s">
        <v>21</v>
      </c>
      <c r="M22" s="49">
        <v>1092607.49</v>
      </c>
      <c r="N22" s="49">
        <v>8132625.8700000001</v>
      </c>
      <c r="O22" s="50">
        <v>0.4</v>
      </c>
      <c r="P22" s="49">
        <f t="shared" si="0"/>
        <v>3253050.3480000002</v>
      </c>
    </row>
    <row r="23" spans="1:22" ht="55.5" customHeight="1" x14ac:dyDescent="0.2">
      <c r="A23" s="40" t="s">
        <v>25</v>
      </c>
      <c r="B23" s="5" t="s">
        <v>96</v>
      </c>
      <c r="C23" s="4" t="s">
        <v>97</v>
      </c>
      <c r="D23" s="44" t="s">
        <v>79</v>
      </c>
      <c r="E23" s="45" t="s">
        <v>98</v>
      </c>
      <c r="F23" s="46" t="s">
        <v>91</v>
      </c>
      <c r="G23" s="46" t="s">
        <v>98</v>
      </c>
      <c r="H23" s="47" t="s">
        <v>55</v>
      </c>
      <c r="I23" s="46" t="s">
        <v>33</v>
      </c>
      <c r="J23" s="45" t="s">
        <v>34</v>
      </c>
      <c r="K23" s="45" t="s">
        <v>99</v>
      </c>
      <c r="L23" s="45" t="s">
        <v>68</v>
      </c>
      <c r="M23" s="49">
        <v>2127108</v>
      </c>
      <c r="N23" s="49">
        <v>14365955.66</v>
      </c>
      <c r="O23" s="50">
        <v>0.47</v>
      </c>
      <c r="P23" s="49">
        <f t="shared" si="0"/>
        <v>6751999.1601999998</v>
      </c>
    </row>
    <row r="24" spans="1:22" ht="55.5" customHeight="1" x14ac:dyDescent="0.2">
      <c r="A24" s="40" t="s">
        <v>25</v>
      </c>
      <c r="B24" s="5" t="s">
        <v>100</v>
      </c>
      <c r="C24" s="4" t="s">
        <v>101</v>
      </c>
      <c r="D24" s="44" t="s">
        <v>79</v>
      </c>
      <c r="E24" s="45" t="s">
        <v>102</v>
      </c>
      <c r="F24" s="46" t="s">
        <v>91</v>
      </c>
      <c r="G24" s="46" t="s">
        <v>102</v>
      </c>
      <c r="H24" s="47" t="s">
        <v>55</v>
      </c>
      <c r="I24" s="46" t="s">
        <v>33</v>
      </c>
      <c r="J24" s="45" t="s">
        <v>34</v>
      </c>
      <c r="K24" s="45" t="s">
        <v>81</v>
      </c>
      <c r="L24" s="45" t="s">
        <v>103</v>
      </c>
      <c r="M24" s="49">
        <v>230690</v>
      </c>
      <c r="N24" s="49">
        <v>1615289.07</v>
      </c>
      <c r="O24" s="50">
        <v>1</v>
      </c>
      <c r="P24" s="49">
        <f t="shared" si="0"/>
        <v>1615289.07</v>
      </c>
    </row>
    <row r="25" spans="1:22" ht="55.5" customHeight="1" x14ac:dyDescent="0.2">
      <c r="A25" s="40" t="s">
        <v>25</v>
      </c>
      <c r="B25" s="5" t="s">
        <v>104</v>
      </c>
      <c r="C25" s="4" t="s">
        <v>105</v>
      </c>
      <c r="D25" s="44" t="s">
        <v>79</v>
      </c>
      <c r="E25" s="45" t="s">
        <v>106</v>
      </c>
      <c r="F25" s="46" t="s">
        <v>85</v>
      </c>
      <c r="G25" s="46" t="s">
        <v>98</v>
      </c>
      <c r="H25" s="47" t="s">
        <v>55</v>
      </c>
      <c r="I25" s="46" t="s">
        <v>33</v>
      </c>
      <c r="J25" s="45" t="s">
        <v>34</v>
      </c>
      <c r="K25" s="45" t="s">
        <v>107</v>
      </c>
      <c r="L25" s="45" t="s">
        <v>68</v>
      </c>
      <c r="M25" s="49">
        <v>57583</v>
      </c>
      <c r="N25" s="49">
        <v>385612.62</v>
      </c>
      <c r="O25" s="50">
        <v>0.15</v>
      </c>
      <c r="P25" s="49">
        <f t="shared" si="0"/>
        <v>57841.892999999996</v>
      </c>
    </row>
    <row r="26" spans="1:22" ht="55.5" customHeight="1" x14ac:dyDescent="0.2">
      <c r="A26" s="51" t="s">
        <v>25</v>
      </c>
      <c r="B26" s="6" t="s">
        <v>108</v>
      </c>
      <c r="C26" s="6" t="s">
        <v>109</v>
      </c>
      <c r="D26" s="59" t="s">
        <v>79</v>
      </c>
      <c r="E26" s="60" t="s">
        <v>110</v>
      </c>
      <c r="F26" s="61" t="s">
        <v>85</v>
      </c>
      <c r="G26" s="61" t="s">
        <v>98</v>
      </c>
      <c r="H26" s="62" t="s">
        <v>55</v>
      </c>
      <c r="I26" s="61" t="s">
        <v>33</v>
      </c>
      <c r="J26" s="60" t="s">
        <v>34</v>
      </c>
      <c r="K26" s="60" t="s">
        <v>81</v>
      </c>
      <c r="L26" s="60" t="s">
        <v>68</v>
      </c>
      <c r="M26" s="55">
        <v>94181</v>
      </c>
      <c r="N26" s="55">
        <v>604563.48</v>
      </c>
      <c r="O26" s="37">
        <v>1</v>
      </c>
      <c r="P26" s="36">
        <f t="shared" si="0"/>
        <v>604563.48</v>
      </c>
    </row>
    <row r="27" spans="1:22" ht="78" customHeight="1" x14ac:dyDescent="0.2">
      <c r="A27" s="51" t="s">
        <v>25</v>
      </c>
      <c r="B27" s="6" t="s">
        <v>111</v>
      </c>
      <c r="C27" s="6" t="s">
        <v>112</v>
      </c>
      <c r="D27" s="59" t="s">
        <v>79</v>
      </c>
      <c r="E27" s="60" t="s">
        <v>113</v>
      </c>
      <c r="F27" s="61" t="s">
        <v>114</v>
      </c>
      <c r="G27" s="61" t="s">
        <v>115</v>
      </c>
      <c r="H27" s="62" t="s">
        <v>116</v>
      </c>
      <c r="I27" s="61" t="s">
        <v>43</v>
      </c>
      <c r="J27" s="60" t="s">
        <v>34</v>
      </c>
      <c r="K27" s="60" t="s">
        <v>117</v>
      </c>
      <c r="L27" s="63" t="s">
        <v>21</v>
      </c>
      <c r="M27" s="55">
        <v>150000</v>
      </c>
      <c r="N27" s="55">
        <v>1137603</v>
      </c>
      <c r="O27" s="37">
        <v>1</v>
      </c>
      <c r="P27" s="36">
        <f t="shared" si="0"/>
        <v>1137603</v>
      </c>
    </row>
    <row r="28" spans="1:22" ht="55.5" customHeight="1" x14ac:dyDescent="0.2">
      <c r="A28" s="40" t="s">
        <v>118</v>
      </c>
      <c r="B28" s="6" t="s">
        <v>119</v>
      </c>
      <c r="C28" s="7" t="s">
        <v>120</v>
      </c>
      <c r="D28" s="7" t="s">
        <v>79</v>
      </c>
      <c r="E28" s="41" t="s">
        <v>121</v>
      </c>
      <c r="F28" s="42" t="s">
        <v>122</v>
      </c>
      <c r="G28" s="42" t="s">
        <v>121</v>
      </c>
      <c r="H28" s="43" t="s">
        <v>123</v>
      </c>
      <c r="I28" s="42" t="s">
        <v>33</v>
      </c>
      <c r="J28" s="41" t="s">
        <v>34</v>
      </c>
      <c r="K28" s="41" t="s">
        <v>117</v>
      </c>
      <c r="L28" s="35" t="s">
        <v>21</v>
      </c>
      <c r="M28" s="49">
        <v>600000</v>
      </c>
      <c r="N28" s="49">
        <v>4476000</v>
      </c>
      <c r="O28" s="37">
        <v>1</v>
      </c>
      <c r="P28" s="36">
        <f t="shared" si="0"/>
        <v>4476000</v>
      </c>
    </row>
    <row r="29" spans="1:22" ht="55.5" customHeight="1" x14ac:dyDescent="0.2">
      <c r="A29" s="40" t="s">
        <v>118</v>
      </c>
      <c r="B29" s="6" t="s">
        <v>119</v>
      </c>
      <c r="C29" s="7" t="s">
        <v>124</v>
      </c>
      <c r="D29" s="7" t="s">
        <v>79</v>
      </c>
      <c r="E29" s="41" t="s">
        <v>125</v>
      </c>
      <c r="F29" s="42" t="s">
        <v>122</v>
      </c>
      <c r="G29" s="42" t="s">
        <v>50</v>
      </c>
      <c r="H29" s="43" t="s">
        <v>123</v>
      </c>
      <c r="I29" s="42" t="s">
        <v>33</v>
      </c>
      <c r="J29" s="41" t="s">
        <v>34</v>
      </c>
      <c r="K29" s="41" t="s">
        <v>117</v>
      </c>
      <c r="L29" s="35" t="s">
        <v>21</v>
      </c>
      <c r="M29" s="36">
        <v>400000</v>
      </c>
      <c r="N29" s="36">
        <v>2984000</v>
      </c>
      <c r="O29" s="37">
        <v>1</v>
      </c>
      <c r="P29" s="36">
        <f t="shared" si="0"/>
        <v>2984000</v>
      </c>
    </row>
    <row r="30" spans="1:22" ht="55.5" customHeight="1" thickBot="1" x14ac:dyDescent="0.25">
      <c r="A30" s="64" t="s">
        <v>25</v>
      </c>
      <c r="B30" s="13" t="s">
        <v>126</v>
      </c>
      <c r="C30" s="8" t="s">
        <v>127</v>
      </c>
      <c r="D30" s="10" t="s">
        <v>54</v>
      </c>
      <c r="E30" s="65" t="s">
        <v>54</v>
      </c>
      <c r="F30" s="66" t="s">
        <v>54</v>
      </c>
      <c r="G30" s="66" t="s">
        <v>54</v>
      </c>
      <c r="H30" s="67" t="s">
        <v>128</v>
      </c>
      <c r="I30" s="67" t="s">
        <v>33</v>
      </c>
      <c r="J30" s="65" t="s">
        <v>54</v>
      </c>
      <c r="K30" s="65" t="s">
        <v>129</v>
      </c>
      <c r="L30" s="68" t="s">
        <v>36</v>
      </c>
      <c r="M30" s="69">
        <v>1073443</v>
      </c>
      <c r="N30" s="70">
        <v>1073443</v>
      </c>
      <c r="O30" s="37">
        <v>1</v>
      </c>
      <c r="P30" s="36">
        <f t="shared" si="0"/>
        <v>1073443</v>
      </c>
    </row>
    <row r="31" spans="1:22" ht="55.5" customHeight="1" thickBot="1" x14ac:dyDescent="0.25">
      <c r="A31" s="190" t="s">
        <v>22</v>
      </c>
      <c r="B31" s="191"/>
      <c r="C31" s="191"/>
      <c r="D31" s="191"/>
      <c r="E31" s="191"/>
      <c r="F31" s="191"/>
      <c r="G31" s="191"/>
      <c r="H31" s="191"/>
      <c r="I31" s="191"/>
      <c r="J31" s="191"/>
      <c r="K31" s="191"/>
      <c r="L31" s="192"/>
      <c r="M31" s="192"/>
      <c r="N31" s="38">
        <f>N20+N9+N27+N10+N11+N12+N13+N14+N15+N17+N18+N19+N21+N22+N23+N24+N25+N26+N28+N29+N30</f>
        <v>129459728.02</v>
      </c>
      <c r="O31" s="39" t="s">
        <v>23</v>
      </c>
      <c r="P31" s="38">
        <f>P9+P10+P11+P12+P13+P14+P15+P17+P18+P19+P20+P21+P22+P23+P24+P25+P26+P27+P28+P29+P30</f>
        <v>116246888.26040001</v>
      </c>
      <c r="Q31" s="71"/>
      <c r="V31" s="72">
        <v>129209989.31999999</v>
      </c>
    </row>
    <row r="32" spans="1:22" ht="55.5" customHeight="1" thickBot="1" x14ac:dyDescent="0.25">
      <c r="A32" s="73"/>
      <c r="B32" s="9"/>
      <c r="C32" s="9"/>
      <c r="D32" s="74"/>
      <c r="E32" s="74"/>
      <c r="F32" s="74"/>
      <c r="G32" s="74"/>
      <c r="H32" s="74"/>
      <c r="I32" s="74"/>
      <c r="J32" s="74"/>
      <c r="K32" s="74"/>
      <c r="L32" s="75"/>
      <c r="M32" s="75"/>
      <c r="N32" s="76"/>
      <c r="O32" s="77"/>
      <c r="P32" s="78"/>
    </row>
    <row r="33" spans="1:21" ht="55.5" customHeight="1" thickBot="1" x14ac:dyDescent="0.25">
      <c r="A33" s="198" t="s">
        <v>130</v>
      </c>
      <c r="B33" s="203"/>
      <c r="C33" s="203"/>
      <c r="D33" s="203"/>
      <c r="E33" s="203"/>
      <c r="F33" s="203"/>
      <c r="G33" s="203"/>
      <c r="H33" s="203"/>
      <c r="I33" s="203"/>
      <c r="J33" s="203"/>
      <c r="K33" s="203"/>
      <c r="L33" s="203"/>
      <c r="M33" s="203"/>
      <c r="N33" s="203"/>
      <c r="O33" s="203"/>
      <c r="P33" s="204"/>
      <c r="T33" s="79"/>
      <c r="U33" s="79"/>
    </row>
    <row r="34" spans="1:21" ht="55.5" customHeight="1" x14ac:dyDescent="0.2">
      <c r="A34" s="40" t="s">
        <v>131</v>
      </c>
      <c r="B34" s="6" t="s">
        <v>132</v>
      </c>
      <c r="C34" s="7" t="s">
        <v>133</v>
      </c>
      <c r="D34" s="7" t="s">
        <v>28</v>
      </c>
      <c r="E34" s="41" t="s">
        <v>29</v>
      </c>
      <c r="F34" s="42" t="s">
        <v>122</v>
      </c>
      <c r="G34" s="42" t="s">
        <v>134</v>
      </c>
      <c r="H34" s="43" t="s">
        <v>135</v>
      </c>
      <c r="I34" s="42" t="s">
        <v>33</v>
      </c>
      <c r="J34" s="41" t="s">
        <v>44</v>
      </c>
      <c r="K34" s="41" t="s">
        <v>136</v>
      </c>
      <c r="L34" s="35" t="s">
        <v>36</v>
      </c>
      <c r="M34" s="36">
        <v>40000000</v>
      </c>
      <c r="N34" s="36">
        <v>40000000</v>
      </c>
      <c r="O34" s="37">
        <v>1</v>
      </c>
      <c r="P34" s="36">
        <v>40000000</v>
      </c>
      <c r="T34" s="80"/>
      <c r="U34" s="36"/>
    </row>
    <row r="35" spans="1:21" ht="55.5" customHeight="1" x14ac:dyDescent="0.2">
      <c r="A35" s="40" t="s">
        <v>131</v>
      </c>
      <c r="B35" s="6" t="s">
        <v>137</v>
      </c>
      <c r="C35" s="7" t="s">
        <v>138</v>
      </c>
      <c r="D35" s="7" t="s">
        <v>28</v>
      </c>
      <c r="E35" s="41" t="s">
        <v>29</v>
      </c>
      <c r="F35" s="42" t="s">
        <v>122</v>
      </c>
      <c r="G35" s="42" t="s">
        <v>139</v>
      </c>
      <c r="H35" s="43" t="s">
        <v>135</v>
      </c>
      <c r="I35" s="42" t="s">
        <v>33</v>
      </c>
      <c r="J35" s="41" t="s">
        <v>44</v>
      </c>
      <c r="K35" s="41" t="s">
        <v>136</v>
      </c>
      <c r="L35" s="35" t="s">
        <v>36</v>
      </c>
      <c r="M35" s="36">
        <v>450000</v>
      </c>
      <c r="N35" s="36">
        <v>450000</v>
      </c>
      <c r="O35" s="37">
        <v>1</v>
      </c>
      <c r="P35" s="36">
        <v>450000</v>
      </c>
      <c r="T35" s="80"/>
      <c r="U35" s="36"/>
    </row>
    <row r="36" spans="1:21" ht="55.5" customHeight="1" x14ac:dyDescent="0.2">
      <c r="A36" s="40" t="s">
        <v>131</v>
      </c>
      <c r="B36" s="6" t="s">
        <v>140</v>
      </c>
      <c r="C36" s="7" t="s">
        <v>141</v>
      </c>
      <c r="D36" s="7" t="s">
        <v>28</v>
      </c>
      <c r="E36" s="41" t="s">
        <v>29</v>
      </c>
      <c r="F36" s="42" t="s">
        <v>122</v>
      </c>
      <c r="G36" s="42" t="s">
        <v>142</v>
      </c>
      <c r="H36" s="43" t="s">
        <v>135</v>
      </c>
      <c r="I36" s="42" t="s">
        <v>33</v>
      </c>
      <c r="J36" s="41" t="s">
        <v>44</v>
      </c>
      <c r="K36" s="41" t="s">
        <v>136</v>
      </c>
      <c r="L36" s="35" t="s">
        <v>36</v>
      </c>
      <c r="M36" s="36">
        <v>150000</v>
      </c>
      <c r="N36" s="36">
        <v>150000</v>
      </c>
      <c r="O36" s="37">
        <v>1</v>
      </c>
      <c r="P36" s="36">
        <v>150000</v>
      </c>
      <c r="T36" s="80"/>
      <c r="U36" s="36"/>
    </row>
    <row r="37" spans="1:21" ht="55.5" customHeight="1" x14ac:dyDescent="0.2">
      <c r="A37" s="40" t="s">
        <v>131</v>
      </c>
      <c r="B37" s="6" t="s">
        <v>143</v>
      </c>
      <c r="C37" s="7" t="s">
        <v>144</v>
      </c>
      <c r="D37" s="7" t="s">
        <v>28</v>
      </c>
      <c r="E37" s="41" t="s">
        <v>29</v>
      </c>
      <c r="F37" s="42" t="s">
        <v>122</v>
      </c>
      <c r="G37" s="42" t="s">
        <v>145</v>
      </c>
      <c r="H37" s="43" t="s">
        <v>135</v>
      </c>
      <c r="I37" s="42" t="s">
        <v>33</v>
      </c>
      <c r="J37" s="41" t="s">
        <v>44</v>
      </c>
      <c r="K37" s="41" t="s">
        <v>136</v>
      </c>
      <c r="L37" s="35" t="s">
        <v>36</v>
      </c>
      <c r="M37" s="36">
        <v>330000</v>
      </c>
      <c r="N37" s="36">
        <v>330000</v>
      </c>
      <c r="O37" s="37">
        <v>1</v>
      </c>
      <c r="P37" s="36">
        <v>330000</v>
      </c>
      <c r="T37" s="80"/>
      <c r="U37" s="36"/>
    </row>
    <row r="38" spans="1:21" ht="55.5" customHeight="1" x14ac:dyDescent="0.2">
      <c r="A38" s="40" t="s">
        <v>131</v>
      </c>
      <c r="B38" s="6" t="s">
        <v>146</v>
      </c>
      <c r="C38" s="7" t="s">
        <v>147</v>
      </c>
      <c r="D38" s="7" t="s">
        <v>28</v>
      </c>
      <c r="E38" s="41" t="s">
        <v>29</v>
      </c>
      <c r="F38" s="42" t="s">
        <v>122</v>
      </c>
      <c r="G38" s="42" t="s">
        <v>148</v>
      </c>
      <c r="H38" s="43" t="s">
        <v>135</v>
      </c>
      <c r="I38" s="42" t="s">
        <v>33</v>
      </c>
      <c r="J38" s="41" t="s">
        <v>44</v>
      </c>
      <c r="K38" s="41" t="s">
        <v>136</v>
      </c>
      <c r="L38" s="35" t="s">
        <v>36</v>
      </c>
      <c r="M38" s="36">
        <v>140000</v>
      </c>
      <c r="N38" s="36">
        <v>140000</v>
      </c>
      <c r="O38" s="37">
        <v>1</v>
      </c>
      <c r="P38" s="36">
        <v>140000</v>
      </c>
      <c r="T38" s="80"/>
      <c r="U38" s="36"/>
    </row>
    <row r="39" spans="1:21" ht="55.5" customHeight="1" x14ac:dyDescent="0.2">
      <c r="A39" s="40" t="s">
        <v>131</v>
      </c>
      <c r="B39" s="6" t="s">
        <v>149</v>
      </c>
      <c r="C39" s="7" t="s">
        <v>150</v>
      </c>
      <c r="D39" s="7" t="s">
        <v>28</v>
      </c>
      <c r="E39" s="41" t="s">
        <v>29</v>
      </c>
      <c r="F39" s="42" t="s">
        <v>122</v>
      </c>
      <c r="G39" s="42" t="s">
        <v>151</v>
      </c>
      <c r="H39" s="43" t="s">
        <v>135</v>
      </c>
      <c r="I39" s="42" t="s">
        <v>33</v>
      </c>
      <c r="J39" s="41" t="s">
        <v>44</v>
      </c>
      <c r="K39" s="41" t="s">
        <v>136</v>
      </c>
      <c r="L39" s="35" t="s">
        <v>36</v>
      </c>
      <c r="M39" s="36">
        <v>930000</v>
      </c>
      <c r="N39" s="36">
        <v>930000</v>
      </c>
      <c r="O39" s="37">
        <v>1</v>
      </c>
      <c r="P39" s="36">
        <v>930000</v>
      </c>
      <c r="T39" s="80"/>
      <c r="U39" s="36"/>
    </row>
    <row r="40" spans="1:21" ht="55.5" customHeight="1" thickBot="1" x14ac:dyDescent="0.25">
      <c r="A40" s="64" t="s">
        <v>131</v>
      </c>
      <c r="B40" s="13" t="s">
        <v>152</v>
      </c>
      <c r="C40" s="10" t="s">
        <v>153</v>
      </c>
      <c r="D40" s="10" t="s">
        <v>79</v>
      </c>
      <c r="E40" s="65" t="s">
        <v>121</v>
      </c>
      <c r="F40" s="66" t="s">
        <v>122</v>
      </c>
      <c r="G40" s="66" t="s">
        <v>154</v>
      </c>
      <c r="H40" s="67" t="s">
        <v>1364</v>
      </c>
      <c r="I40" s="66" t="s">
        <v>43</v>
      </c>
      <c r="J40" s="65" t="s">
        <v>34</v>
      </c>
      <c r="K40" s="65" t="s">
        <v>155</v>
      </c>
      <c r="L40" s="68" t="s">
        <v>156</v>
      </c>
      <c r="M40" s="69">
        <v>2635053.2000000002</v>
      </c>
      <c r="N40" s="69">
        <v>2635053.2000000002</v>
      </c>
      <c r="O40" s="81">
        <v>0.76</v>
      </c>
      <c r="P40" s="69">
        <f>N40*O40</f>
        <v>2002640.4320000003</v>
      </c>
      <c r="T40" s="80"/>
      <c r="U40" s="36"/>
    </row>
    <row r="41" spans="1:21" ht="55.5" customHeight="1" thickBot="1" x14ac:dyDescent="0.25">
      <c r="A41" s="190" t="s">
        <v>22</v>
      </c>
      <c r="B41" s="191"/>
      <c r="C41" s="191"/>
      <c r="D41" s="191"/>
      <c r="E41" s="191"/>
      <c r="F41" s="191"/>
      <c r="G41" s="191"/>
      <c r="H41" s="191"/>
      <c r="I41" s="191"/>
      <c r="J41" s="191"/>
      <c r="K41" s="191"/>
      <c r="L41" s="192"/>
      <c r="M41" s="192"/>
      <c r="N41" s="82">
        <f>SUM(N34:N40)</f>
        <v>44635053.200000003</v>
      </c>
      <c r="O41" s="39" t="s">
        <v>23</v>
      </c>
      <c r="P41" s="82">
        <f>SUM(P34:P40)</f>
        <v>44002640.432000004</v>
      </c>
      <c r="Q41" s="71"/>
    </row>
    <row r="42" spans="1:21" ht="55.5" customHeight="1" thickBot="1" x14ac:dyDescent="0.25">
      <c r="A42" s="73"/>
      <c r="B42" s="9"/>
      <c r="C42" s="9"/>
      <c r="D42" s="74"/>
      <c r="E42" s="74"/>
      <c r="F42" s="74"/>
      <c r="G42" s="74"/>
      <c r="H42" s="74"/>
      <c r="I42" s="74"/>
      <c r="J42" s="74"/>
      <c r="K42" s="74"/>
      <c r="L42" s="75"/>
      <c r="M42" s="75"/>
      <c r="N42" s="83"/>
      <c r="O42" s="84"/>
      <c r="P42" s="85"/>
    </row>
    <row r="43" spans="1:21" ht="55.5" customHeight="1" thickBot="1" x14ac:dyDescent="0.25">
      <c r="A43" s="198" t="s">
        <v>157</v>
      </c>
      <c r="B43" s="203"/>
      <c r="C43" s="203"/>
      <c r="D43" s="203"/>
      <c r="E43" s="203"/>
      <c r="F43" s="203"/>
      <c r="G43" s="203"/>
      <c r="H43" s="203"/>
      <c r="I43" s="203"/>
      <c r="J43" s="203"/>
      <c r="K43" s="203"/>
      <c r="L43" s="203"/>
      <c r="M43" s="203"/>
      <c r="N43" s="203"/>
      <c r="O43" s="203"/>
      <c r="P43" s="204"/>
    </row>
    <row r="44" spans="1:21" ht="94.5" customHeight="1" x14ac:dyDescent="0.2">
      <c r="A44" s="40" t="s">
        <v>158</v>
      </c>
      <c r="B44" s="6" t="s">
        <v>159</v>
      </c>
      <c r="C44" s="3" t="s">
        <v>160</v>
      </c>
      <c r="D44" s="7" t="s">
        <v>79</v>
      </c>
      <c r="E44" s="41" t="s">
        <v>161</v>
      </c>
      <c r="F44" s="42" t="s">
        <v>162</v>
      </c>
      <c r="G44" s="42" t="s">
        <v>161</v>
      </c>
      <c r="H44" s="43" t="s">
        <v>163</v>
      </c>
      <c r="I44" s="42" t="s">
        <v>43</v>
      </c>
      <c r="J44" s="41" t="s">
        <v>34</v>
      </c>
      <c r="K44" s="41" t="s">
        <v>164</v>
      </c>
      <c r="L44" s="35" t="s">
        <v>68</v>
      </c>
      <c r="M44" s="36">
        <v>1629537.5799999998</v>
      </c>
      <c r="N44" s="36">
        <v>10425097.029999999</v>
      </c>
      <c r="O44" s="37">
        <v>1</v>
      </c>
      <c r="P44" s="36">
        <f>N44*O44</f>
        <v>10425097.029999999</v>
      </c>
    </row>
    <row r="45" spans="1:21" ht="129.75" customHeight="1" thickBot="1" x14ac:dyDescent="0.25">
      <c r="A45" s="64" t="s">
        <v>158</v>
      </c>
      <c r="B45" s="13" t="s">
        <v>165</v>
      </c>
      <c r="C45" s="11" t="s">
        <v>166</v>
      </c>
      <c r="D45" s="10" t="s">
        <v>79</v>
      </c>
      <c r="E45" s="65" t="s">
        <v>167</v>
      </c>
      <c r="F45" s="66" t="s">
        <v>162</v>
      </c>
      <c r="G45" s="66" t="s">
        <v>168</v>
      </c>
      <c r="H45" s="67" t="s">
        <v>163</v>
      </c>
      <c r="I45" s="66" t="s">
        <v>43</v>
      </c>
      <c r="J45" s="65" t="s">
        <v>34</v>
      </c>
      <c r="K45" s="65" t="s">
        <v>169</v>
      </c>
      <c r="L45" s="68" t="s">
        <v>68</v>
      </c>
      <c r="M45" s="69">
        <v>1410000</v>
      </c>
      <c r="N45" s="69">
        <v>8688998.0999999996</v>
      </c>
      <c r="O45" s="37">
        <v>1</v>
      </c>
      <c r="P45" s="36">
        <f t="shared" ref="P45" si="1">N45*O45</f>
        <v>8688998.0999999996</v>
      </c>
    </row>
    <row r="46" spans="1:21" ht="55.5" customHeight="1" thickBot="1" x14ac:dyDescent="0.25">
      <c r="A46" s="190" t="s">
        <v>22</v>
      </c>
      <c r="B46" s="191"/>
      <c r="C46" s="191"/>
      <c r="D46" s="191"/>
      <c r="E46" s="191"/>
      <c r="F46" s="191"/>
      <c r="G46" s="191"/>
      <c r="H46" s="191"/>
      <c r="I46" s="191"/>
      <c r="J46" s="191"/>
      <c r="K46" s="191"/>
      <c r="L46" s="192"/>
      <c r="M46" s="192"/>
      <c r="N46" s="82">
        <f>SUM(N44:N45)</f>
        <v>19114095.129999999</v>
      </c>
      <c r="O46" s="39" t="s">
        <v>23</v>
      </c>
      <c r="P46" s="82">
        <f>P44+P45</f>
        <v>19114095.129999999</v>
      </c>
      <c r="Q46" s="71"/>
    </row>
    <row r="47" spans="1:21" ht="55.5" customHeight="1" thickBot="1" x14ac:dyDescent="0.25">
      <c r="A47" s="73"/>
      <c r="B47" s="9"/>
      <c r="C47" s="9"/>
      <c r="D47" s="74"/>
      <c r="E47" s="74"/>
      <c r="F47" s="74"/>
      <c r="G47" s="74"/>
      <c r="H47" s="74"/>
      <c r="I47" s="74"/>
      <c r="J47" s="74"/>
      <c r="K47" s="74"/>
      <c r="L47" s="75"/>
      <c r="M47" s="75"/>
      <c r="N47" s="83"/>
      <c r="O47" s="84"/>
      <c r="P47" s="85"/>
    </row>
    <row r="48" spans="1:21" ht="55.5" customHeight="1" thickBot="1" x14ac:dyDescent="0.25">
      <c r="A48" s="198" t="s">
        <v>170</v>
      </c>
      <c r="B48" s="203"/>
      <c r="C48" s="203"/>
      <c r="D48" s="203"/>
      <c r="E48" s="203"/>
      <c r="F48" s="203"/>
      <c r="G48" s="203"/>
      <c r="H48" s="203"/>
      <c r="I48" s="203"/>
      <c r="J48" s="203"/>
      <c r="K48" s="203"/>
      <c r="L48" s="203"/>
      <c r="M48" s="203"/>
      <c r="N48" s="203"/>
      <c r="O48" s="203"/>
      <c r="P48" s="204"/>
    </row>
    <row r="49" spans="1:17" ht="110.25" customHeight="1" x14ac:dyDescent="0.2">
      <c r="A49" s="40" t="s">
        <v>171</v>
      </c>
      <c r="B49" s="6" t="s">
        <v>172</v>
      </c>
      <c r="C49" s="3" t="s">
        <v>173</v>
      </c>
      <c r="D49" s="7" t="s">
        <v>28</v>
      </c>
      <c r="E49" s="41" t="s">
        <v>174</v>
      </c>
      <c r="F49" s="86" t="s">
        <v>175</v>
      </c>
      <c r="G49" s="42" t="s">
        <v>176</v>
      </c>
      <c r="H49" s="43" t="s">
        <v>177</v>
      </c>
      <c r="I49" s="42" t="s">
        <v>43</v>
      </c>
      <c r="J49" s="41" t="s">
        <v>34</v>
      </c>
      <c r="K49" s="41" t="s">
        <v>178</v>
      </c>
      <c r="L49" s="35" t="s">
        <v>36</v>
      </c>
      <c r="M49" s="36">
        <v>0</v>
      </c>
      <c r="N49" s="36">
        <v>0</v>
      </c>
      <c r="O49" s="37">
        <v>1</v>
      </c>
      <c r="P49" s="36">
        <f t="shared" ref="P49:P57" si="2">N49*O49</f>
        <v>0</v>
      </c>
    </row>
    <row r="50" spans="1:17" ht="55.5" customHeight="1" x14ac:dyDescent="0.2">
      <c r="A50" s="40" t="s">
        <v>171</v>
      </c>
      <c r="B50" s="6" t="s">
        <v>179</v>
      </c>
      <c r="C50" s="3" t="s">
        <v>180</v>
      </c>
      <c r="D50" s="7" t="s">
        <v>28</v>
      </c>
      <c r="E50" s="41" t="s">
        <v>181</v>
      </c>
      <c r="F50" s="42" t="s">
        <v>45</v>
      </c>
      <c r="G50" s="42" t="s">
        <v>182</v>
      </c>
      <c r="H50" s="43" t="s">
        <v>183</v>
      </c>
      <c r="I50" s="42" t="s">
        <v>33</v>
      </c>
      <c r="J50" s="41" t="s">
        <v>44</v>
      </c>
      <c r="K50" s="41" t="s">
        <v>45</v>
      </c>
      <c r="L50" s="35" t="s">
        <v>36</v>
      </c>
      <c r="M50" s="36">
        <v>11780000</v>
      </c>
      <c r="N50" s="36">
        <v>11780000</v>
      </c>
      <c r="O50" s="37">
        <v>1</v>
      </c>
      <c r="P50" s="36">
        <f t="shared" si="2"/>
        <v>11780000</v>
      </c>
    </row>
    <row r="51" spans="1:17" ht="103.5" customHeight="1" x14ac:dyDescent="0.2">
      <c r="A51" s="40" t="s">
        <v>171</v>
      </c>
      <c r="B51" s="6" t="s">
        <v>184</v>
      </c>
      <c r="C51" s="3" t="s">
        <v>185</v>
      </c>
      <c r="D51" s="7" t="s">
        <v>28</v>
      </c>
      <c r="E51" s="41" t="s">
        <v>186</v>
      </c>
      <c r="F51" s="42" t="s">
        <v>187</v>
      </c>
      <c r="G51" s="42" t="s">
        <v>188</v>
      </c>
      <c r="H51" s="43" t="s">
        <v>177</v>
      </c>
      <c r="I51" s="42" t="s">
        <v>43</v>
      </c>
      <c r="J51" s="41" t="s">
        <v>34</v>
      </c>
      <c r="K51" s="41" t="s">
        <v>189</v>
      </c>
      <c r="L51" s="35" t="s">
        <v>36</v>
      </c>
      <c r="M51" s="36">
        <v>348072.28</v>
      </c>
      <c r="N51" s="36">
        <v>348072.28</v>
      </c>
      <c r="O51" s="37">
        <v>1</v>
      </c>
      <c r="P51" s="36">
        <f t="shared" si="2"/>
        <v>348072.28</v>
      </c>
    </row>
    <row r="52" spans="1:17" ht="55.5" customHeight="1" x14ac:dyDescent="0.2">
      <c r="A52" s="40" t="s">
        <v>171</v>
      </c>
      <c r="B52" s="6" t="s">
        <v>190</v>
      </c>
      <c r="C52" s="3" t="s">
        <v>191</v>
      </c>
      <c r="D52" s="7" t="s">
        <v>28</v>
      </c>
      <c r="E52" s="41" t="s">
        <v>29</v>
      </c>
      <c r="F52" s="42" t="s">
        <v>192</v>
      </c>
      <c r="G52" s="42" t="s">
        <v>182</v>
      </c>
      <c r="H52" s="43" t="s">
        <v>177</v>
      </c>
      <c r="I52" s="42" t="s">
        <v>43</v>
      </c>
      <c r="J52" s="41" t="s">
        <v>34</v>
      </c>
      <c r="K52" s="41" t="s">
        <v>193</v>
      </c>
      <c r="L52" s="35" t="s">
        <v>36</v>
      </c>
      <c r="M52" s="36">
        <v>0</v>
      </c>
      <c r="N52" s="36">
        <v>0</v>
      </c>
      <c r="O52" s="37">
        <v>1</v>
      </c>
      <c r="P52" s="36">
        <f t="shared" si="2"/>
        <v>0</v>
      </c>
    </row>
    <row r="53" spans="1:17" ht="78.75" customHeight="1" x14ac:dyDescent="0.2">
      <c r="A53" s="40" t="s">
        <v>171</v>
      </c>
      <c r="B53" s="6" t="s">
        <v>194</v>
      </c>
      <c r="C53" s="3" t="s">
        <v>195</v>
      </c>
      <c r="D53" s="7" t="s">
        <v>28</v>
      </c>
      <c r="E53" s="41" t="s">
        <v>196</v>
      </c>
      <c r="F53" s="42" t="s">
        <v>197</v>
      </c>
      <c r="G53" s="42" t="s">
        <v>198</v>
      </c>
      <c r="H53" s="43" t="s">
        <v>177</v>
      </c>
      <c r="I53" s="42" t="s">
        <v>43</v>
      </c>
      <c r="J53" s="41" t="s">
        <v>34</v>
      </c>
      <c r="K53" s="41" t="s">
        <v>76</v>
      </c>
      <c r="L53" s="35" t="s">
        <v>36</v>
      </c>
      <c r="M53" s="36">
        <v>11000</v>
      </c>
      <c r="N53" s="36">
        <v>11000</v>
      </c>
      <c r="O53" s="37">
        <v>1</v>
      </c>
      <c r="P53" s="36">
        <f t="shared" si="2"/>
        <v>11000</v>
      </c>
    </row>
    <row r="54" spans="1:17" ht="82.5" customHeight="1" x14ac:dyDescent="0.2">
      <c r="A54" s="40" t="s">
        <v>171</v>
      </c>
      <c r="B54" s="6" t="s">
        <v>199</v>
      </c>
      <c r="C54" s="3" t="s">
        <v>200</v>
      </c>
      <c r="D54" s="7" t="s">
        <v>28</v>
      </c>
      <c r="E54" s="41" t="s">
        <v>201</v>
      </c>
      <c r="F54" s="42" t="s">
        <v>45</v>
      </c>
      <c r="G54" s="86" t="s">
        <v>202</v>
      </c>
      <c r="H54" s="43" t="s">
        <v>177</v>
      </c>
      <c r="I54" s="42" t="s">
        <v>33</v>
      </c>
      <c r="J54" s="41" t="s">
        <v>44</v>
      </c>
      <c r="K54" s="41" t="s">
        <v>45</v>
      </c>
      <c r="L54" s="35" t="s">
        <v>36</v>
      </c>
      <c r="M54" s="36">
        <v>6550</v>
      </c>
      <c r="N54" s="36">
        <v>6550</v>
      </c>
      <c r="O54" s="37">
        <v>1</v>
      </c>
      <c r="P54" s="36">
        <v>6550</v>
      </c>
      <c r="Q54" s="87"/>
    </row>
    <row r="55" spans="1:17" ht="151.5" customHeight="1" x14ac:dyDescent="0.2">
      <c r="A55" s="40" t="s">
        <v>171</v>
      </c>
      <c r="B55" s="6" t="s">
        <v>203</v>
      </c>
      <c r="C55" s="3" t="s">
        <v>204</v>
      </c>
      <c r="D55" s="7" t="s">
        <v>28</v>
      </c>
      <c r="E55" s="41" t="s">
        <v>29</v>
      </c>
      <c r="F55" s="42" t="s">
        <v>192</v>
      </c>
      <c r="G55" s="86" t="s">
        <v>205</v>
      </c>
      <c r="H55" s="43"/>
      <c r="I55" s="42" t="s">
        <v>33</v>
      </c>
      <c r="J55" s="41" t="s">
        <v>34</v>
      </c>
      <c r="K55" s="41" t="s">
        <v>193</v>
      </c>
      <c r="L55" s="35" t="s">
        <v>36</v>
      </c>
      <c r="M55" s="36">
        <v>0</v>
      </c>
      <c r="N55" s="36">
        <v>0</v>
      </c>
      <c r="O55" s="37">
        <v>1</v>
      </c>
      <c r="P55" s="36">
        <f t="shared" si="2"/>
        <v>0</v>
      </c>
    </row>
    <row r="56" spans="1:17" ht="55.5" customHeight="1" x14ac:dyDescent="0.2">
      <c r="A56" s="40" t="s">
        <v>171</v>
      </c>
      <c r="B56" s="6" t="s">
        <v>206</v>
      </c>
      <c r="C56" s="3" t="s">
        <v>207</v>
      </c>
      <c r="D56" s="7" t="s">
        <v>28</v>
      </c>
      <c r="E56" s="41" t="s">
        <v>61</v>
      </c>
      <c r="F56" s="42" t="s">
        <v>45</v>
      </c>
      <c r="G56" s="42" t="s">
        <v>208</v>
      </c>
      <c r="H56" s="43" t="s">
        <v>177</v>
      </c>
      <c r="I56" s="42" t="s">
        <v>33</v>
      </c>
      <c r="J56" s="41" t="s">
        <v>44</v>
      </c>
      <c r="K56" s="41" t="s">
        <v>45</v>
      </c>
      <c r="L56" s="35" t="s">
        <v>36</v>
      </c>
      <c r="M56" s="36">
        <v>5500</v>
      </c>
      <c r="N56" s="36">
        <v>5500</v>
      </c>
      <c r="O56" s="37">
        <v>1</v>
      </c>
      <c r="P56" s="36">
        <v>5500</v>
      </c>
      <c r="Q56" s="87"/>
    </row>
    <row r="57" spans="1:17" ht="55.5" customHeight="1" thickBot="1" x14ac:dyDescent="0.25">
      <c r="A57" s="64" t="s">
        <v>171</v>
      </c>
      <c r="B57" s="13" t="s">
        <v>209</v>
      </c>
      <c r="C57" s="11" t="s">
        <v>210</v>
      </c>
      <c r="D57" s="10" t="s">
        <v>79</v>
      </c>
      <c r="E57" s="65" t="s">
        <v>29</v>
      </c>
      <c r="F57" s="66" t="s">
        <v>211</v>
      </c>
      <c r="G57" s="66" t="s">
        <v>182</v>
      </c>
      <c r="H57" s="67" t="s">
        <v>177</v>
      </c>
      <c r="I57" s="66" t="s">
        <v>33</v>
      </c>
      <c r="J57" s="65" t="s">
        <v>34</v>
      </c>
      <c r="K57" s="65" t="s">
        <v>193</v>
      </c>
      <c r="L57" s="68" t="s">
        <v>36</v>
      </c>
      <c r="M57" s="69">
        <v>190000</v>
      </c>
      <c r="N57" s="69">
        <v>190000</v>
      </c>
      <c r="O57" s="37">
        <v>1</v>
      </c>
      <c r="P57" s="36">
        <f t="shared" si="2"/>
        <v>190000</v>
      </c>
    </row>
    <row r="58" spans="1:17" ht="55.5" customHeight="1" thickBot="1" x14ac:dyDescent="0.25">
      <c r="A58" s="190" t="s">
        <v>22</v>
      </c>
      <c r="B58" s="191"/>
      <c r="C58" s="191"/>
      <c r="D58" s="191"/>
      <c r="E58" s="191"/>
      <c r="F58" s="191"/>
      <c r="G58" s="191"/>
      <c r="H58" s="191"/>
      <c r="I58" s="191"/>
      <c r="J58" s="191"/>
      <c r="K58" s="191"/>
      <c r="L58" s="192"/>
      <c r="M58" s="192"/>
      <c r="N58" s="82">
        <f>SUM(N49:N57)</f>
        <v>12341122.279999999</v>
      </c>
      <c r="O58" s="39" t="s">
        <v>23</v>
      </c>
      <c r="P58" s="82">
        <f>SUM(P49:P57)</f>
        <v>12341122.279999999</v>
      </c>
      <c r="Q58" s="71"/>
    </row>
    <row r="59" spans="1:17" ht="55.5" customHeight="1" thickBot="1" x14ac:dyDescent="0.25">
      <c r="A59" s="73"/>
      <c r="B59" s="9"/>
      <c r="C59" s="9"/>
      <c r="D59" s="74"/>
      <c r="E59" s="74"/>
      <c r="F59" s="74"/>
      <c r="G59" s="74"/>
      <c r="H59" s="74"/>
      <c r="I59" s="74"/>
      <c r="J59" s="74"/>
      <c r="K59" s="74"/>
      <c r="L59" s="75"/>
      <c r="M59" s="75"/>
      <c r="N59" s="76"/>
      <c r="O59" s="77"/>
      <c r="P59" s="78"/>
    </row>
    <row r="60" spans="1:17" ht="55.5" customHeight="1" thickBot="1" x14ac:dyDescent="0.25">
      <c r="A60" s="198" t="s">
        <v>212</v>
      </c>
      <c r="B60" s="203"/>
      <c r="C60" s="203"/>
      <c r="D60" s="203"/>
      <c r="E60" s="203"/>
      <c r="F60" s="203"/>
      <c r="G60" s="203"/>
      <c r="H60" s="203"/>
      <c r="I60" s="203"/>
      <c r="J60" s="203"/>
      <c r="K60" s="203"/>
      <c r="L60" s="203"/>
      <c r="M60" s="203"/>
      <c r="N60" s="203"/>
      <c r="O60" s="203"/>
      <c r="P60" s="204"/>
    </row>
    <row r="61" spans="1:17" ht="101.25" customHeight="1" x14ac:dyDescent="0.2">
      <c r="A61" s="40" t="s">
        <v>213</v>
      </c>
      <c r="B61" s="6" t="s">
        <v>214</v>
      </c>
      <c r="C61" s="3" t="s">
        <v>215</v>
      </c>
      <c r="D61" s="7" t="s">
        <v>28</v>
      </c>
      <c r="E61" s="41" t="s">
        <v>216</v>
      </c>
      <c r="F61" s="42" t="s">
        <v>217</v>
      </c>
      <c r="G61" s="42" t="s">
        <v>182</v>
      </c>
      <c r="H61" s="88" t="s">
        <v>218</v>
      </c>
      <c r="I61" s="42" t="s">
        <v>33</v>
      </c>
      <c r="J61" s="41" t="s">
        <v>34</v>
      </c>
      <c r="K61" s="41" t="s">
        <v>35</v>
      </c>
      <c r="L61" s="35" t="s">
        <v>36</v>
      </c>
      <c r="M61" s="36">
        <v>289718.5</v>
      </c>
      <c r="N61" s="36">
        <v>289718.5</v>
      </c>
      <c r="O61" s="37">
        <v>1</v>
      </c>
      <c r="P61" s="36">
        <f t="shared" ref="P61:P62" si="3">N61*O61</f>
        <v>289718.5</v>
      </c>
    </row>
    <row r="62" spans="1:17" ht="69" customHeight="1" thickBot="1" x14ac:dyDescent="0.25">
      <c r="A62" s="64" t="s">
        <v>213</v>
      </c>
      <c r="B62" s="13" t="s">
        <v>219</v>
      </c>
      <c r="C62" s="11" t="s">
        <v>220</v>
      </c>
      <c r="D62" s="10" t="s">
        <v>28</v>
      </c>
      <c r="E62" s="65" t="s">
        <v>216</v>
      </c>
      <c r="F62" s="66" t="s">
        <v>221</v>
      </c>
      <c r="G62" s="66" t="s">
        <v>54</v>
      </c>
      <c r="H62" s="89" t="s">
        <v>222</v>
      </c>
      <c r="I62" s="66" t="s">
        <v>43</v>
      </c>
      <c r="J62" s="65" t="s">
        <v>34</v>
      </c>
      <c r="K62" s="65" t="s">
        <v>189</v>
      </c>
      <c r="L62" s="68" t="s">
        <v>36</v>
      </c>
      <c r="M62" s="69">
        <v>500000</v>
      </c>
      <c r="N62" s="69">
        <v>500000</v>
      </c>
      <c r="O62" s="37">
        <v>1</v>
      </c>
      <c r="P62" s="36">
        <f t="shared" si="3"/>
        <v>500000</v>
      </c>
    </row>
    <row r="63" spans="1:17" ht="55.5" customHeight="1" thickBot="1" x14ac:dyDescent="0.25">
      <c r="A63" s="190" t="s">
        <v>22</v>
      </c>
      <c r="B63" s="191"/>
      <c r="C63" s="191"/>
      <c r="D63" s="191"/>
      <c r="E63" s="191"/>
      <c r="F63" s="191"/>
      <c r="G63" s="191"/>
      <c r="H63" s="191"/>
      <c r="I63" s="191"/>
      <c r="J63" s="191"/>
      <c r="K63" s="191"/>
      <c r="L63" s="192"/>
      <c r="M63" s="192"/>
      <c r="N63" s="82">
        <f>SUM(N61:N62)</f>
        <v>789718.5</v>
      </c>
      <c r="O63" s="39" t="s">
        <v>23</v>
      </c>
      <c r="P63" s="82">
        <f>SUM(P61:P62)</f>
        <v>789718.5</v>
      </c>
      <c r="Q63" s="71"/>
    </row>
    <row r="64" spans="1:17" ht="55.5" customHeight="1" thickBot="1" x14ac:dyDescent="0.25">
      <c r="A64" s="73"/>
      <c r="B64" s="9"/>
      <c r="C64" s="9"/>
      <c r="D64" s="74"/>
      <c r="E64" s="74"/>
      <c r="F64" s="74"/>
      <c r="G64" s="74"/>
      <c r="H64" s="74"/>
      <c r="I64" s="74"/>
      <c r="J64" s="74"/>
      <c r="K64" s="74"/>
      <c r="L64" s="75"/>
      <c r="M64" s="75"/>
      <c r="N64" s="76"/>
      <c r="O64" s="77"/>
      <c r="P64" s="78"/>
    </row>
    <row r="65" spans="1:17" ht="55.5" customHeight="1" thickBot="1" x14ac:dyDescent="0.25">
      <c r="A65" s="198" t="s">
        <v>223</v>
      </c>
      <c r="B65" s="203"/>
      <c r="C65" s="203"/>
      <c r="D65" s="203"/>
      <c r="E65" s="203"/>
      <c r="F65" s="203"/>
      <c r="G65" s="203"/>
      <c r="H65" s="203"/>
      <c r="I65" s="203"/>
      <c r="J65" s="203"/>
      <c r="K65" s="203"/>
      <c r="L65" s="203"/>
      <c r="M65" s="203"/>
      <c r="N65" s="203"/>
      <c r="O65" s="203"/>
      <c r="P65" s="204"/>
    </row>
    <row r="66" spans="1:17" ht="87" customHeight="1" x14ac:dyDescent="0.2">
      <c r="A66" s="40" t="s">
        <v>224</v>
      </c>
      <c r="B66" s="6" t="s">
        <v>225</v>
      </c>
      <c r="C66" s="3" t="s">
        <v>226</v>
      </c>
      <c r="D66" s="7" t="s">
        <v>28</v>
      </c>
      <c r="E66" s="41" t="s">
        <v>227</v>
      </c>
      <c r="F66" s="42" t="s">
        <v>228</v>
      </c>
      <c r="G66" s="42" t="s">
        <v>229</v>
      </c>
      <c r="H66" s="43" t="s">
        <v>230</v>
      </c>
      <c r="I66" s="42" t="s">
        <v>43</v>
      </c>
      <c r="J66" s="41" t="s">
        <v>34</v>
      </c>
      <c r="K66" s="41" t="s">
        <v>231</v>
      </c>
      <c r="L66" s="35" t="s">
        <v>21</v>
      </c>
      <c r="M66" s="36">
        <v>6577.8</v>
      </c>
      <c r="N66" s="36">
        <v>49600</v>
      </c>
      <c r="O66" s="37">
        <v>1</v>
      </c>
      <c r="P66" s="36">
        <f t="shared" ref="P66:P73" si="4">N66*O66</f>
        <v>49600</v>
      </c>
    </row>
    <row r="67" spans="1:17" ht="89.25" customHeight="1" x14ac:dyDescent="0.2">
      <c r="A67" s="40" t="s">
        <v>224</v>
      </c>
      <c r="B67" s="6" t="s">
        <v>232</v>
      </c>
      <c r="C67" s="3" t="s">
        <v>226</v>
      </c>
      <c r="D67" s="7" t="s">
        <v>28</v>
      </c>
      <c r="E67" s="41" t="s">
        <v>233</v>
      </c>
      <c r="F67" s="42" t="s">
        <v>228</v>
      </c>
      <c r="G67" s="42" t="s">
        <v>229</v>
      </c>
      <c r="H67" s="43" t="s">
        <v>230</v>
      </c>
      <c r="I67" s="42" t="s">
        <v>43</v>
      </c>
      <c r="J67" s="41" t="s">
        <v>34</v>
      </c>
      <c r="K67" s="41" t="s">
        <v>231</v>
      </c>
      <c r="L67" s="35" t="s">
        <v>21</v>
      </c>
      <c r="M67" s="36">
        <v>6577.8</v>
      </c>
      <c r="N67" s="36">
        <v>49600</v>
      </c>
      <c r="O67" s="37">
        <v>1</v>
      </c>
      <c r="P67" s="36">
        <f t="shared" si="4"/>
        <v>49600</v>
      </c>
    </row>
    <row r="68" spans="1:17" ht="55.5" customHeight="1" x14ac:dyDescent="0.2">
      <c r="A68" s="40" t="s">
        <v>224</v>
      </c>
      <c r="B68" s="6" t="s">
        <v>234</v>
      </c>
      <c r="C68" s="3" t="s">
        <v>235</v>
      </c>
      <c r="D68" s="7" t="s">
        <v>28</v>
      </c>
      <c r="E68" s="41" t="s">
        <v>236</v>
      </c>
      <c r="F68" s="42" t="s">
        <v>228</v>
      </c>
      <c r="G68" s="42" t="s">
        <v>229</v>
      </c>
      <c r="H68" s="43" t="s">
        <v>230</v>
      </c>
      <c r="I68" s="42" t="s">
        <v>43</v>
      </c>
      <c r="J68" s="41" t="s">
        <v>34</v>
      </c>
      <c r="K68" s="41" t="s">
        <v>231</v>
      </c>
      <c r="L68" s="35" t="s">
        <v>21</v>
      </c>
      <c r="M68" s="36">
        <v>19181.099999999999</v>
      </c>
      <c r="N68" s="36">
        <v>144580</v>
      </c>
      <c r="O68" s="37">
        <v>1</v>
      </c>
      <c r="P68" s="36">
        <f t="shared" si="4"/>
        <v>144580</v>
      </c>
    </row>
    <row r="69" spans="1:17" ht="55.5" customHeight="1" x14ac:dyDescent="0.2">
      <c r="A69" s="40" t="s">
        <v>224</v>
      </c>
      <c r="B69" s="6" t="s">
        <v>237</v>
      </c>
      <c r="C69" s="3" t="s">
        <v>235</v>
      </c>
      <c r="D69" s="7" t="s">
        <v>28</v>
      </c>
      <c r="E69" s="41" t="s">
        <v>238</v>
      </c>
      <c r="F69" s="42" t="s">
        <v>228</v>
      </c>
      <c r="G69" s="42" t="s">
        <v>229</v>
      </c>
      <c r="H69" s="43" t="s">
        <v>230</v>
      </c>
      <c r="I69" s="42" t="s">
        <v>43</v>
      </c>
      <c r="J69" s="41" t="s">
        <v>34</v>
      </c>
      <c r="K69" s="41" t="s">
        <v>231</v>
      </c>
      <c r="L69" s="35" t="s">
        <v>21</v>
      </c>
      <c r="M69" s="36">
        <v>6646.5</v>
      </c>
      <c r="N69" s="36">
        <v>50100</v>
      </c>
      <c r="O69" s="37">
        <v>1</v>
      </c>
      <c r="P69" s="36">
        <f t="shared" si="4"/>
        <v>50100</v>
      </c>
    </row>
    <row r="70" spans="1:17" ht="55.5" customHeight="1" x14ac:dyDescent="0.2">
      <c r="A70" s="40" t="s">
        <v>224</v>
      </c>
      <c r="B70" s="6" t="s">
        <v>239</v>
      </c>
      <c r="C70" s="3" t="s">
        <v>235</v>
      </c>
      <c r="D70" s="7" t="s">
        <v>28</v>
      </c>
      <c r="E70" s="41" t="s">
        <v>240</v>
      </c>
      <c r="F70" s="42" t="s">
        <v>228</v>
      </c>
      <c r="G70" s="42" t="s">
        <v>229</v>
      </c>
      <c r="H70" s="43" t="s">
        <v>230</v>
      </c>
      <c r="I70" s="42" t="s">
        <v>43</v>
      </c>
      <c r="J70" s="41" t="s">
        <v>34</v>
      </c>
      <c r="K70" s="41" t="s">
        <v>231</v>
      </c>
      <c r="L70" s="35" t="s">
        <v>21</v>
      </c>
      <c r="M70" s="36">
        <v>21280</v>
      </c>
      <c r="N70" s="36">
        <v>160400</v>
      </c>
      <c r="O70" s="37">
        <v>1</v>
      </c>
      <c r="P70" s="36">
        <f t="shared" si="4"/>
        <v>160400</v>
      </c>
    </row>
    <row r="71" spans="1:17" ht="55.5" customHeight="1" x14ac:dyDescent="0.2">
      <c r="A71" s="40" t="s">
        <v>224</v>
      </c>
      <c r="B71" s="6" t="s">
        <v>241</v>
      </c>
      <c r="C71" s="3" t="s">
        <v>235</v>
      </c>
      <c r="D71" s="7" t="s">
        <v>28</v>
      </c>
      <c r="E71" s="41" t="s">
        <v>242</v>
      </c>
      <c r="F71" s="42" t="s">
        <v>228</v>
      </c>
      <c r="G71" s="42" t="s">
        <v>229</v>
      </c>
      <c r="H71" s="43" t="s">
        <v>230</v>
      </c>
      <c r="I71" s="42" t="s">
        <v>43</v>
      </c>
      <c r="J71" s="41" t="s">
        <v>34</v>
      </c>
      <c r="K71" s="41" t="s">
        <v>231</v>
      </c>
      <c r="L71" s="35" t="s">
        <v>21</v>
      </c>
      <c r="M71" s="36">
        <v>31371.3</v>
      </c>
      <c r="N71" s="36">
        <v>236469</v>
      </c>
      <c r="O71" s="37">
        <v>1</v>
      </c>
      <c r="P71" s="36">
        <f t="shared" si="4"/>
        <v>236469</v>
      </c>
    </row>
    <row r="72" spans="1:17" ht="55.5" customHeight="1" x14ac:dyDescent="0.2">
      <c r="A72" s="40" t="s">
        <v>224</v>
      </c>
      <c r="B72" s="6" t="s">
        <v>243</v>
      </c>
      <c r="C72" s="3" t="s">
        <v>235</v>
      </c>
      <c r="D72" s="7" t="s">
        <v>28</v>
      </c>
      <c r="E72" s="41" t="s">
        <v>244</v>
      </c>
      <c r="F72" s="42" t="s">
        <v>228</v>
      </c>
      <c r="G72" s="42" t="s">
        <v>229</v>
      </c>
      <c r="H72" s="43" t="s">
        <v>230</v>
      </c>
      <c r="I72" s="42" t="s">
        <v>43</v>
      </c>
      <c r="J72" s="41" t="s">
        <v>34</v>
      </c>
      <c r="K72" s="41" t="s">
        <v>231</v>
      </c>
      <c r="L72" s="35" t="s">
        <v>21</v>
      </c>
      <c r="M72" s="36">
        <v>14722.92</v>
      </c>
      <c r="N72" s="36">
        <v>110980</v>
      </c>
      <c r="O72" s="37">
        <v>1</v>
      </c>
      <c r="P72" s="36">
        <f t="shared" si="4"/>
        <v>110980</v>
      </c>
    </row>
    <row r="73" spans="1:17" ht="117" customHeight="1" thickBot="1" x14ac:dyDescent="0.25">
      <c r="A73" s="64" t="s">
        <v>224</v>
      </c>
      <c r="B73" s="13" t="s">
        <v>245</v>
      </c>
      <c r="C73" s="11" t="s">
        <v>246</v>
      </c>
      <c r="D73" s="10" t="s">
        <v>28</v>
      </c>
      <c r="E73" s="65" t="s">
        <v>29</v>
      </c>
      <c r="F73" s="66" t="s">
        <v>247</v>
      </c>
      <c r="G73" s="66" t="s">
        <v>229</v>
      </c>
      <c r="H73" s="67" t="s">
        <v>248</v>
      </c>
      <c r="I73" s="66" t="s">
        <v>43</v>
      </c>
      <c r="J73" s="65" t="s">
        <v>34</v>
      </c>
      <c r="K73" s="65" t="s">
        <v>76</v>
      </c>
      <c r="L73" s="68" t="s">
        <v>21</v>
      </c>
      <c r="M73" s="69">
        <v>995048.64</v>
      </c>
      <c r="N73" s="69">
        <v>7500000</v>
      </c>
      <c r="O73" s="37">
        <v>1</v>
      </c>
      <c r="P73" s="36">
        <f t="shared" si="4"/>
        <v>7500000</v>
      </c>
    </row>
    <row r="74" spans="1:17" ht="55.5" customHeight="1" thickBot="1" x14ac:dyDescent="0.25">
      <c r="A74" s="190" t="s">
        <v>22</v>
      </c>
      <c r="B74" s="191"/>
      <c r="C74" s="191"/>
      <c r="D74" s="191"/>
      <c r="E74" s="191"/>
      <c r="F74" s="191"/>
      <c r="G74" s="191"/>
      <c r="H74" s="191"/>
      <c r="I74" s="191"/>
      <c r="J74" s="191"/>
      <c r="K74" s="191"/>
      <c r="L74" s="192"/>
      <c r="M74" s="192"/>
      <c r="N74" s="82">
        <f>SUM(N66:N73)</f>
        <v>8301729</v>
      </c>
      <c r="O74" s="39" t="s">
        <v>23</v>
      </c>
      <c r="P74" s="82">
        <f>SUM(P66:P73)</f>
        <v>8301729</v>
      </c>
      <c r="Q74" s="71"/>
    </row>
    <row r="75" spans="1:17" ht="55.5" customHeight="1" thickBot="1" x14ac:dyDescent="0.25">
      <c r="A75" s="73"/>
      <c r="B75" s="9"/>
      <c r="C75" s="9"/>
      <c r="D75" s="74"/>
      <c r="E75" s="74"/>
      <c r="F75" s="74"/>
      <c r="G75" s="74"/>
      <c r="H75" s="74"/>
      <c r="I75" s="74"/>
      <c r="J75" s="74"/>
      <c r="K75" s="74"/>
      <c r="L75" s="75"/>
      <c r="M75" s="75"/>
      <c r="N75" s="76"/>
      <c r="O75" s="77"/>
      <c r="P75" s="78"/>
    </row>
    <row r="76" spans="1:17" ht="55.5" customHeight="1" thickBot="1" x14ac:dyDescent="0.25">
      <c r="A76" s="198" t="s">
        <v>249</v>
      </c>
      <c r="B76" s="203"/>
      <c r="C76" s="203"/>
      <c r="D76" s="203"/>
      <c r="E76" s="203"/>
      <c r="F76" s="203"/>
      <c r="G76" s="203"/>
      <c r="H76" s="203"/>
      <c r="I76" s="203"/>
      <c r="J76" s="203"/>
      <c r="K76" s="203"/>
      <c r="L76" s="203"/>
      <c r="M76" s="203"/>
      <c r="N76" s="203"/>
      <c r="O76" s="203"/>
      <c r="P76" s="204"/>
    </row>
    <row r="77" spans="1:17" ht="55.5" customHeight="1" x14ac:dyDescent="0.2">
      <c r="A77" s="40" t="s">
        <v>250</v>
      </c>
      <c r="B77" s="6" t="s">
        <v>251</v>
      </c>
      <c r="C77" s="3" t="s">
        <v>252</v>
      </c>
      <c r="D77" s="7" t="s">
        <v>79</v>
      </c>
      <c r="E77" s="90" t="s">
        <v>253</v>
      </c>
      <c r="F77" s="42" t="s">
        <v>114</v>
      </c>
      <c r="G77" s="42" t="s">
        <v>254</v>
      </c>
      <c r="H77" s="43" t="s">
        <v>255</v>
      </c>
      <c r="I77" s="42" t="s">
        <v>33</v>
      </c>
      <c r="J77" s="41" t="s">
        <v>34</v>
      </c>
      <c r="K77" s="41" t="s">
        <v>81</v>
      </c>
      <c r="L77" s="35" t="s">
        <v>21</v>
      </c>
      <c r="M77" s="36">
        <v>25340</v>
      </c>
      <c r="N77" s="36">
        <v>189084.72</v>
      </c>
      <c r="O77" s="37">
        <v>1</v>
      </c>
      <c r="P77" s="36">
        <f t="shared" ref="P77:P80" si="5">N77*O77</f>
        <v>189084.72</v>
      </c>
    </row>
    <row r="78" spans="1:17" ht="55.5" customHeight="1" x14ac:dyDescent="0.2">
      <c r="A78" s="91" t="s">
        <v>250</v>
      </c>
      <c r="B78" s="6" t="s">
        <v>256</v>
      </c>
      <c r="C78" s="12" t="s">
        <v>257</v>
      </c>
      <c r="D78" s="7" t="s">
        <v>79</v>
      </c>
      <c r="E78" s="92" t="s">
        <v>258</v>
      </c>
      <c r="F78" s="42" t="s">
        <v>114</v>
      </c>
      <c r="G78" s="93" t="s">
        <v>259</v>
      </c>
      <c r="H78" s="94" t="s">
        <v>255</v>
      </c>
      <c r="I78" s="42" t="s">
        <v>33</v>
      </c>
      <c r="J78" s="41" t="s">
        <v>34</v>
      </c>
      <c r="K78" s="41" t="s">
        <v>81</v>
      </c>
      <c r="L78" s="95" t="s">
        <v>21</v>
      </c>
      <c r="M78" s="96">
        <v>959.24</v>
      </c>
      <c r="N78" s="96">
        <v>7222.28</v>
      </c>
      <c r="O78" s="37">
        <v>1</v>
      </c>
      <c r="P78" s="36">
        <f t="shared" si="5"/>
        <v>7222.28</v>
      </c>
    </row>
    <row r="79" spans="1:17" ht="55.5" customHeight="1" x14ac:dyDescent="0.2">
      <c r="A79" s="40" t="s">
        <v>250</v>
      </c>
      <c r="B79" s="6" t="s">
        <v>260</v>
      </c>
      <c r="C79" s="3" t="s">
        <v>257</v>
      </c>
      <c r="D79" s="7" t="s">
        <v>79</v>
      </c>
      <c r="E79" s="41" t="s">
        <v>261</v>
      </c>
      <c r="F79" s="42" t="s">
        <v>114</v>
      </c>
      <c r="G79" s="42" t="s">
        <v>262</v>
      </c>
      <c r="H79" s="43" t="s">
        <v>255</v>
      </c>
      <c r="I79" s="42" t="s">
        <v>33</v>
      </c>
      <c r="J79" s="41" t="s">
        <v>34</v>
      </c>
      <c r="K79" s="41" t="s">
        <v>81</v>
      </c>
      <c r="L79" s="35" t="s">
        <v>103</v>
      </c>
      <c r="M79" s="96">
        <v>5214</v>
      </c>
      <c r="N79" s="36">
        <v>36508.379999999997</v>
      </c>
      <c r="O79" s="37">
        <v>1</v>
      </c>
      <c r="P79" s="36">
        <f t="shared" si="5"/>
        <v>36508.379999999997</v>
      </c>
    </row>
    <row r="80" spans="1:17" ht="55.5" customHeight="1" thickBot="1" x14ac:dyDescent="0.25">
      <c r="A80" s="64" t="s">
        <v>250</v>
      </c>
      <c r="B80" s="13" t="s">
        <v>263</v>
      </c>
      <c r="C80" s="11" t="s">
        <v>264</v>
      </c>
      <c r="D80" s="10" t="s">
        <v>79</v>
      </c>
      <c r="E80" s="65" t="s">
        <v>265</v>
      </c>
      <c r="F80" s="66" t="s">
        <v>114</v>
      </c>
      <c r="G80" s="66" t="s">
        <v>266</v>
      </c>
      <c r="H80" s="67" t="s">
        <v>255</v>
      </c>
      <c r="I80" s="66" t="s">
        <v>33</v>
      </c>
      <c r="J80" s="65" t="s">
        <v>34</v>
      </c>
      <c r="K80" s="65" t="s">
        <v>267</v>
      </c>
      <c r="L80" s="68" t="s">
        <v>36</v>
      </c>
      <c r="M80" s="97">
        <v>1928881.84</v>
      </c>
      <c r="N80" s="69">
        <v>1928881.84</v>
      </c>
      <c r="O80" s="37">
        <v>0.83</v>
      </c>
      <c r="P80" s="36">
        <f t="shared" si="5"/>
        <v>1600971.9272</v>
      </c>
    </row>
    <row r="81" spans="1:17" ht="55.5" customHeight="1" thickBot="1" x14ac:dyDescent="0.25">
      <c r="A81" s="190" t="s">
        <v>22</v>
      </c>
      <c r="B81" s="190"/>
      <c r="C81" s="190"/>
      <c r="D81" s="190"/>
      <c r="E81" s="190"/>
      <c r="F81" s="190"/>
      <c r="G81" s="190"/>
      <c r="H81" s="190"/>
      <c r="I81" s="190"/>
      <c r="J81" s="190"/>
      <c r="K81" s="190"/>
      <c r="L81" s="190"/>
      <c r="M81" s="190"/>
      <c r="N81" s="82">
        <f>SUM(N77:N80)</f>
        <v>2161697.2200000002</v>
      </c>
      <c r="O81" s="39" t="s">
        <v>23</v>
      </c>
      <c r="P81" s="82">
        <f>SUM(P77:P80)</f>
        <v>1833787.3072000002</v>
      </c>
      <c r="Q81" s="71"/>
    </row>
    <row r="82" spans="1:17" ht="55.5" customHeight="1" thickBot="1" x14ac:dyDescent="0.25">
      <c r="A82" s="73"/>
      <c r="B82" s="9"/>
      <c r="C82" s="9"/>
      <c r="D82" s="74"/>
      <c r="E82" s="74"/>
      <c r="F82" s="74"/>
      <c r="G82" s="74"/>
      <c r="H82" s="74"/>
      <c r="I82" s="74"/>
      <c r="J82" s="74"/>
      <c r="K82" s="74"/>
      <c r="L82" s="75"/>
      <c r="M82" s="75"/>
      <c r="N82" s="76"/>
      <c r="O82" s="77"/>
      <c r="P82" s="78"/>
    </row>
    <row r="83" spans="1:17" ht="55.5" customHeight="1" thickBot="1" x14ac:dyDescent="0.25">
      <c r="A83" s="198" t="s">
        <v>268</v>
      </c>
      <c r="B83" s="203"/>
      <c r="C83" s="203"/>
      <c r="D83" s="203"/>
      <c r="E83" s="203"/>
      <c r="F83" s="203"/>
      <c r="G83" s="203"/>
      <c r="H83" s="203"/>
      <c r="I83" s="203"/>
      <c r="J83" s="203"/>
      <c r="K83" s="203"/>
      <c r="L83" s="203"/>
      <c r="M83" s="203"/>
      <c r="N83" s="203"/>
      <c r="O83" s="203"/>
      <c r="P83" s="204"/>
    </row>
    <row r="84" spans="1:17" ht="55.5" customHeight="1" x14ac:dyDescent="0.2">
      <c r="A84" s="40" t="s">
        <v>269</v>
      </c>
      <c r="B84" s="6" t="s">
        <v>270</v>
      </c>
      <c r="C84" s="3" t="s">
        <v>271</v>
      </c>
      <c r="D84" s="7" t="s">
        <v>79</v>
      </c>
      <c r="E84" s="41" t="s">
        <v>272</v>
      </c>
      <c r="F84" s="42" t="s">
        <v>273</v>
      </c>
      <c r="G84" s="42" t="s">
        <v>274</v>
      </c>
      <c r="H84" s="43" t="s">
        <v>275</v>
      </c>
      <c r="I84" s="42" t="s">
        <v>33</v>
      </c>
      <c r="J84" s="41" t="s">
        <v>34</v>
      </c>
      <c r="K84" s="41" t="s">
        <v>276</v>
      </c>
      <c r="L84" s="35" t="s">
        <v>21</v>
      </c>
      <c r="M84" s="36">
        <v>14695</v>
      </c>
      <c r="N84" s="36">
        <v>109356.93</v>
      </c>
      <c r="O84" s="37">
        <v>0.61</v>
      </c>
      <c r="P84" s="36">
        <f t="shared" ref="P84:P111" si="6">N84*O84</f>
        <v>66707.727299999999</v>
      </c>
    </row>
    <row r="85" spans="1:17" ht="55.5" customHeight="1" x14ac:dyDescent="0.2">
      <c r="A85" s="40" t="s">
        <v>269</v>
      </c>
      <c r="B85" s="6" t="s">
        <v>277</v>
      </c>
      <c r="C85" s="3" t="s">
        <v>278</v>
      </c>
      <c r="D85" s="7" t="s">
        <v>79</v>
      </c>
      <c r="E85" s="41" t="s">
        <v>272</v>
      </c>
      <c r="F85" s="42" t="s">
        <v>273</v>
      </c>
      <c r="G85" s="42" t="s">
        <v>274</v>
      </c>
      <c r="H85" s="43" t="s">
        <v>275</v>
      </c>
      <c r="I85" s="42" t="s">
        <v>33</v>
      </c>
      <c r="J85" s="41" t="s">
        <v>34</v>
      </c>
      <c r="K85" s="41" t="s">
        <v>276</v>
      </c>
      <c r="L85" s="35" t="s">
        <v>21</v>
      </c>
      <c r="M85" s="36">
        <v>1723</v>
      </c>
      <c r="N85" s="36">
        <v>12822</v>
      </c>
      <c r="O85" s="37">
        <v>0.61</v>
      </c>
      <c r="P85" s="36">
        <f t="shared" si="6"/>
        <v>7821.42</v>
      </c>
    </row>
    <row r="86" spans="1:17" ht="55.5" customHeight="1" x14ac:dyDescent="0.2">
      <c r="A86" s="40" t="s">
        <v>269</v>
      </c>
      <c r="B86" s="6" t="s">
        <v>279</v>
      </c>
      <c r="C86" s="3" t="s">
        <v>280</v>
      </c>
      <c r="D86" s="7" t="s">
        <v>79</v>
      </c>
      <c r="E86" s="41" t="s">
        <v>272</v>
      </c>
      <c r="F86" s="42" t="s">
        <v>273</v>
      </c>
      <c r="G86" s="42" t="s">
        <v>274</v>
      </c>
      <c r="H86" s="43" t="s">
        <v>275</v>
      </c>
      <c r="I86" s="42" t="s">
        <v>33</v>
      </c>
      <c r="J86" s="41" t="s">
        <v>34</v>
      </c>
      <c r="K86" s="41" t="s">
        <v>276</v>
      </c>
      <c r="L86" s="35" t="s">
        <v>21</v>
      </c>
      <c r="M86" s="36">
        <v>1100</v>
      </c>
      <c r="N86" s="36">
        <v>6524.21</v>
      </c>
      <c r="O86" s="37">
        <v>0.61</v>
      </c>
      <c r="P86" s="36">
        <f t="shared" si="6"/>
        <v>3979.7680999999998</v>
      </c>
    </row>
    <row r="87" spans="1:17" ht="55.5" customHeight="1" x14ac:dyDescent="0.2">
      <c r="A87" s="40" t="s">
        <v>269</v>
      </c>
      <c r="B87" s="6" t="s">
        <v>281</v>
      </c>
      <c r="C87" s="3" t="s">
        <v>282</v>
      </c>
      <c r="D87" s="7" t="s">
        <v>79</v>
      </c>
      <c r="E87" s="41" t="s">
        <v>283</v>
      </c>
      <c r="F87" s="42" t="s">
        <v>284</v>
      </c>
      <c r="G87" s="42" t="s">
        <v>274</v>
      </c>
      <c r="H87" s="43" t="s">
        <v>285</v>
      </c>
      <c r="I87" s="42" t="s">
        <v>33</v>
      </c>
      <c r="J87" s="41" t="s">
        <v>34</v>
      </c>
      <c r="K87" s="41" t="s">
        <v>286</v>
      </c>
      <c r="L87" s="35" t="s">
        <v>68</v>
      </c>
      <c r="M87" s="36">
        <v>22655</v>
      </c>
      <c r="N87" s="36">
        <v>152791.89000000001</v>
      </c>
      <c r="O87" s="37">
        <v>0.66</v>
      </c>
      <c r="P87" s="36">
        <f t="shared" si="6"/>
        <v>100842.64740000002</v>
      </c>
    </row>
    <row r="88" spans="1:17" ht="55.5" customHeight="1" x14ac:dyDescent="0.2">
      <c r="A88" s="40" t="s">
        <v>269</v>
      </c>
      <c r="B88" s="6" t="s">
        <v>287</v>
      </c>
      <c r="C88" s="3" t="s">
        <v>288</v>
      </c>
      <c r="D88" s="7" t="s">
        <v>79</v>
      </c>
      <c r="E88" s="41" t="s">
        <v>289</v>
      </c>
      <c r="F88" s="42" t="s">
        <v>273</v>
      </c>
      <c r="G88" s="42" t="s">
        <v>274</v>
      </c>
      <c r="H88" s="43" t="s">
        <v>275</v>
      </c>
      <c r="I88" s="42" t="s">
        <v>33</v>
      </c>
      <c r="J88" s="41" t="s">
        <v>34</v>
      </c>
      <c r="K88" s="41" t="s">
        <v>81</v>
      </c>
      <c r="L88" s="35" t="s">
        <v>68</v>
      </c>
      <c r="M88" s="36">
        <v>33000</v>
      </c>
      <c r="N88" s="36">
        <v>213664.04</v>
      </c>
      <c r="O88" s="37">
        <v>1</v>
      </c>
      <c r="P88" s="36">
        <f t="shared" si="6"/>
        <v>213664.04</v>
      </c>
    </row>
    <row r="89" spans="1:17" ht="55.5" customHeight="1" x14ac:dyDescent="0.2">
      <c r="A89" s="40" t="s">
        <v>269</v>
      </c>
      <c r="B89" s="6" t="s">
        <v>290</v>
      </c>
      <c r="C89" s="3" t="s">
        <v>291</v>
      </c>
      <c r="D89" s="7" t="s">
        <v>79</v>
      </c>
      <c r="E89" s="41" t="s">
        <v>289</v>
      </c>
      <c r="F89" s="42" t="s">
        <v>273</v>
      </c>
      <c r="G89" s="42" t="s">
        <v>274</v>
      </c>
      <c r="H89" s="43" t="s">
        <v>275</v>
      </c>
      <c r="I89" s="42" t="s">
        <v>33</v>
      </c>
      <c r="J89" s="41" t="s">
        <v>34</v>
      </c>
      <c r="K89" s="41" t="s">
        <v>81</v>
      </c>
      <c r="L89" s="35" t="s">
        <v>21</v>
      </c>
      <c r="M89" s="36">
        <v>39813</v>
      </c>
      <c r="N89" s="36">
        <v>252587.26</v>
      </c>
      <c r="O89" s="37">
        <v>1</v>
      </c>
      <c r="P89" s="36">
        <f t="shared" si="6"/>
        <v>252587.26</v>
      </c>
    </row>
    <row r="90" spans="1:17" ht="55.5" customHeight="1" x14ac:dyDescent="0.2">
      <c r="A90" s="40" t="s">
        <v>269</v>
      </c>
      <c r="B90" s="6" t="s">
        <v>292</v>
      </c>
      <c r="C90" s="3" t="s">
        <v>293</v>
      </c>
      <c r="D90" s="7" t="s">
        <v>79</v>
      </c>
      <c r="E90" s="41" t="s">
        <v>289</v>
      </c>
      <c r="F90" s="42" t="s">
        <v>273</v>
      </c>
      <c r="G90" s="42" t="s">
        <v>274</v>
      </c>
      <c r="H90" s="43" t="s">
        <v>275</v>
      </c>
      <c r="I90" s="42" t="s">
        <v>33</v>
      </c>
      <c r="J90" s="41" t="s">
        <v>34</v>
      </c>
      <c r="K90" s="41" t="s">
        <v>81</v>
      </c>
      <c r="L90" s="35" t="s">
        <v>68</v>
      </c>
      <c r="M90" s="36">
        <v>4667</v>
      </c>
      <c r="N90" s="36">
        <v>31475.599999999999</v>
      </c>
      <c r="O90" s="37">
        <v>1</v>
      </c>
      <c r="P90" s="36">
        <f t="shared" si="6"/>
        <v>31475.599999999999</v>
      </c>
    </row>
    <row r="91" spans="1:17" ht="55.5" customHeight="1" x14ac:dyDescent="0.2">
      <c r="A91" s="40" t="s">
        <v>269</v>
      </c>
      <c r="B91" s="6" t="s">
        <v>294</v>
      </c>
      <c r="C91" s="3" t="s">
        <v>295</v>
      </c>
      <c r="D91" s="7" t="s">
        <v>79</v>
      </c>
      <c r="E91" s="41" t="s">
        <v>289</v>
      </c>
      <c r="F91" s="42" t="s">
        <v>273</v>
      </c>
      <c r="G91" s="42" t="s">
        <v>274</v>
      </c>
      <c r="H91" s="43" t="s">
        <v>275</v>
      </c>
      <c r="I91" s="42" t="s">
        <v>33</v>
      </c>
      <c r="J91" s="41" t="s">
        <v>34</v>
      </c>
      <c r="K91" s="41" t="s">
        <v>81</v>
      </c>
      <c r="L91" s="35" t="s">
        <v>68</v>
      </c>
      <c r="M91" s="36">
        <v>5045</v>
      </c>
      <c r="N91" s="36">
        <v>33777.980000000003</v>
      </c>
      <c r="O91" s="37">
        <v>1</v>
      </c>
      <c r="P91" s="36">
        <f t="shared" si="6"/>
        <v>33777.980000000003</v>
      </c>
    </row>
    <row r="92" spans="1:17" ht="55.5" customHeight="1" x14ac:dyDescent="0.2">
      <c r="A92" s="40" t="s">
        <v>269</v>
      </c>
      <c r="B92" s="6" t="s">
        <v>296</v>
      </c>
      <c r="C92" s="3" t="s">
        <v>297</v>
      </c>
      <c r="D92" s="7" t="s">
        <v>79</v>
      </c>
      <c r="E92" s="41" t="s">
        <v>298</v>
      </c>
      <c r="F92" s="42" t="s">
        <v>273</v>
      </c>
      <c r="G92" s="42" t="s">
        <v>274</v>
      </c>
      <c r="H92" s="43" t="s">
        <v>275</v>
      </c>
      <c r="I92" s="42" t="s">
        <v>33</v>
      </c>
      <c r="J92" s="41" t="s">
        <v>34</v>
      </c>
      <c r="K92" s="41" t="s">
        <v>81</v>
      </c>
      <c r="L92" s="35" t="s">
        <v>68</v>
      </c>
      <c r="M92" s="36">
        <v>249500</v>
      </c>
      <c r="N92" s="36">
        <v>1676699.13</v>
      </c>
      <c r="O92" s="37">
        <v>1</v>
      </c>
      <c r="P92" s="36">
        <f t="shared" si="6"/>
        <v>1676699.13</v>
      </c>
    </row>
    <row r="93" spans="1:17" ht="55.5" customHeight="1" x14ac:dyDescent="0.2">
      <c r="A93" s="40" t="s">
        <v>269</v>
      </c>
      <c r="B93" s="6" t="s">
        <v>299</v>
      </c>
      <c r="C93" s="3" t="s">
        <v>300</v>
      </c>
      <c r="D93" s="7" t="s">
        <v>79</v>
      </c>
      <c r="E93" s="41" t="s">
        <v>289</v>
      </c>
      <c r="F93" s="42" t="s">
        <v>273</v>
      </c>
      <c r="G93" s="42" t="s">
        <v>274</v>
      </c>
      <c r="H93" s="43" t="s">
        <v>301</v>
      </c>
      <c r="I93" s="42" t="s">
        <v>33</v>
      </c>
      <c r="J93" s="41" t="s">
        <v>34</v>
      </c>
      <c r="K93" s="41" t="s">
        <v>81</v>
      </c>
      <c r="L93" s="35" t="s">
        <v>36</v>
      </c>
      <c r="M93" s="36">
        <v>200000</v>
      </c>
      <c r="N93" s="36">
        <v>200000</v>
      </c>
      <c r="O93" s="37">
        <v>1</v>
      </c>
      <c r="P93" s="36">
        <f t="shared" si="6"/>
        <v>200000</v>
      </c>
    </row>
    <row r="94" spans="1:17" ht="55.5" customHeight="1" x14ac:dyDescent="0.2">
      <c r="A94" s="40" t="s">
        <v>269</v>
      </c>
      <c r="B94" s="6" t="s">
        <v>302</v>
      </c>
      <c r="C94" s="3" t="s">
        <v>303</v>
      </c>
      <c r="D94" s="7" t="s">
        <v>79</v>
      </c>
      <c r="E94" s="41" t="s">
        <v>289</v>
      </c>
      <c r="F94" s="42" t="s">
        <v>273</v>
      </c>
      <c r="G94" s="42" t="s">
        <v>274</v>
      </c>
      <c r="H94" s="43" t="s">
        <v>304</v>
      </c>
      <c r="I94" s="42" t="s">
        <v>33</v>
      </c>
      <c r="J94" s="41" t="s">
        <v>34</v>
      </c>
      <c r="K94" s="41" t="s">
        <v>81</v>
      </c>
      <c r="L94" s="35" t="s">
        <v>68</v>
      </c>
      <c r="M94" s="36">
        <v>12093</v>
      </c>
      <c r="N94" s="36">
        <v>79942.75</v>
      </c>
      <c r="O94" s="37">
        <v>1</v>
      </c>
      <c r="P94" s="36">
        <f t="shared" si="6"/>
        <v>79942.75</v>
      </c>
    </row>
    <row r="95" spans="1:17" ht="55.5" customHeight="1" x14ac:dyDescent="0.2">
      <c r="A95" s="40" t="s">
        <v>269</v>
      </c>
      <c r="B95" s="6" t="s">
        <v>305</v>
      </c>
      <c r="C95" s="3" t="s">
        <v>306</v>
      </c>
      <c r="D95" s="7" t="s">
        <v>79</v>
      </c>
      <c r="E95" s="41" t="s">
        <v>289</v>
      </c>
      <c r="F95" s="42" t="s">
        <v>273</v>
      </c>
      <c r="G95" s="42" t="s">
        <v>274</v>
      </c>
      <c r="H95" s="43" t="s">
        <v>304</v>
      </c>
      <c r="I95" s="42" t="s">
        <v>33</v>
      </c>
      <c r="J95" s="41" t="s">
        <v>34</v>
      </c>
      <c r="K95" s="41" t="s">
        <v>81</v>
      </c>
      <c r="L95" s="35" t="s">
        <v>68</v>
      </c>
      <c r="M95" s="36">
        <v>2803</v>
      </c>
      <c r="N95" s="36">
        <v>20975.61</v>
      </c>
      <c r="O95" s="37">
        <v>1</v>
      </c>
      <c r="P95" s="36">
        <f t="shared" si="6"/>
        <v>20975.61</v>
      </c>
    </row>
    <row r="96" spans="1:17" ht="55.5" customHeight="1" x14ac:dyDescent="0.2">
      <c r="A96" s="40" t="s">
        <v>269</v>
      </c>
      <c r="B96" s="6" t="s">
        <v>307</v>
      </c>
      <c r="C96" s="3" t="s">
        <v>308</v>
      </c>
      <c r="D96" s="7" t="s">
        <v>79</v>
      </c>
      <c r="E96" s="41" t="s">
        <v>309</v>
      </c>
      <c r="F96" s="42" t="s">
        <v>273</v>
      </c>
      <c r="G96" s="42" t="s">
        <v>274</v>
      </c>
      <c r="H96" s="43" t="s">
        <v>304</v>
      </c>
      <c r="I96" s="42" t="s">
        <v>33</v>
      </c>
      <c r="J96" s="41" t="s">
        <v>34</v>
      </c>
      <c r="K96" s="41" t="s">
        <v>81</v>
      </c>
      <c r="L96" s="35" t="s">
        <v>68</v>
      </c>
      <c r="M96" s="36">
        <v>4646</v>
      </c>
      <c r="N96" s="36">
        <v>30713.14</v>
      </c>
      <c r="O96" s="37">
        <v>1</v>
      </c>
      <c r="P96" s="36">
        <f t="shared" si="6"/>
        <v>30713.14</v>
      </c>
    </row>
    <row r="97" spans="1:17" ht="55.5" customHeight="1" x14ac:dyDescent="0.2">
      <c r="A97" s="40" t="s">
        <v>269</v>
      </c>
      <c r="B97" s="6" t="s">
        <v>310</v>
      </c>
      <c r="C97" s="3" t="s">
        <v>311</v>
      </c>
      <c r="D97" s="7" t="s">
        <v>79</v>
      </c>
      <c r="E97" s="41" t="s">
        <v>289</v>
      </c>
      <c r="F97" s="42" t="s">
        <v>273</v>
      </c>
      <c r="G97" s="42" t="s">
        <v>274</v>
      </c>
      <c r="H97" s="43" t="s">
        <v>304</v>
      </c>
      <c r="I97" s="42" t="s">
        <v>33</v>
      </c>
      <c r="J97" s="41" t="s">
        <v>34</v>
      </c>
      <c r="K97" s="41" t="s">
        <v>81</v>
      </c>
      <c r="L97" s="35" t="s">
        <v>21</v>
      </c>
      <c r="M97" s="36">
        <v>5449</v>
      </c>
      <c r="N97" s="36">
        <v>47495.03</v>
      </c>
      <c r="O97" s="37">
        <v>1</v>
      </c>
      <c r="P97" s="36">
        <f t="shared" si="6"/>
        <v>47495.03</v>
      </c>
    </row>
    <row r="98" spans="1:17" ht="55.5" customHeight="1" x14ac:dyDescent="0.2">
      <c r="A98" s="40" t="s">
        <v>269</v>
      </c>
      <c r="B98" s="6" t="s">
        <v>312</v>
      </c>
      <c r="C98" s="3" t="s">
        <v>313</v>
      </c>
      <c r="D98" s="7" t="s">
        <v>79</v>
      </c>
      <c r="E98" s="41" t="s">
        <v>289</v>
      </c>
      <c r="F98" s="42" t="s">
        <v>273</v>
      </c>
      <c r="G98" s="42" t="s">
        <v>274</v>
      </c>
      <c r="H98" s="43" t="s">
        <v>304</v>
      </c>
      <c r="I98" s="42" t="s">
        <v>33</v>
      </c>
      <c r="J98" s="41" t="s">
        <v>34</v>
      </c>
      <c r="K98" s="41" t="s">
        <v>81</v>
      </c>
      <c r="L98" s="35" t="s">
        <v>21</v>
      </c>
      <c r="M98" s="36">
        <v>2974</v>
      </c>
      <c r="N98" s="36">
        <v>22255.24</v>
      </c>
      <c r="O98" s="37">
        <v>1</v>
      </c>
      <c r="P98" s="36">
        <f t="shared" si="6"/>
        <v>22255.24</v>
      </c>
    </row>
    <row r="99" spans="1:17" ht="55.5" customHeight="1" x14ac:dyDescent="0.2">
      <c r="A99" s="40" t="s">
        <v>269</v>
      </c>
      <c r="B99" s="6" t="s">
        <v>314</v>
      </c>
      <c r="C99" s="3" t="s">
        <v>315</v>
      </c>
      <c r="D99" s="7" t="s">
        <v>79</v>
      </c>
      <c r="E99" s="41" t="s">
        <v>289</v>
      </c>
      <c r="F99" s="42" t="s">
        <v>273</v>
      </c>
      <c r="G99" s="42" t="s">
        <v>274</v>
      </c>
      <c r="H99" s="42" t="s">
        <v>304</v>
      </c>
      <c r="I99" s="41" t="s">
        <v>33</v>
      </c>
      <c r="J99" s="41" t="s">
        <v>34</v>
      </c>
      <c r="K99" s="41" t="s">
        <v>81</v>
      </c>
      <c r="L99" s="35" t="s">
        <v>21</v>
      </c>
      <c r="M99" s="36">
        <v>1000</v>
      </c>
      <c r="N99" s="36">
        <v>7566.75</v>
      </c>
      <c r="O99" s="37">
        <v>1</v>
      </c>
      <c r="P99" s="36">
        <f t="shared" si="6"/>
        <v>7566.75</v>
      </c>
    </row>
    <row r="100" spans="1:17" ht="55.5" customHeight="1" x14ac:dyDescent="0.2">
      <c r="A100" s="40" t="s">
        <v>269</v>
      </c>
      <c r="B100" s="6" t="s">
        <v>316</v>
      </c>
      <c r="C100" s="3" t="s">
        <v>317</v>
      </c>
      <c r="D100" s="7" t="s">
        <v>79</v>
      </c>
      <c r="E100" s="41" t="s">
        <v>289</v>
      </c>
      <c r="F100" s="42" t="s">
        <v>273</v>
      </c>
      <c r="G100" s="42" t="s">
        <v>274</v>
      </c>
      <c r="H100" s="43" t="s">
        <v>304</v>
      </c>
      <c r="I100" s="42" t="s">
        <v>33</v>
      </c>
      <c r="J100" s="41" t="s">
        <v>34</v>
      </c>
      <c r="K100" s="41" t="s">
        <v>81</v>
      </c>
      <c r="L100" s="35" t="s">
        <v>21</v>
      </c>
      <c r="M100" s="36">
        <v>1400</v>
      </c>
      <c r="N100" s="36">
        <v>10476.58</v>
      </c>
      <c r="O100" s="37">
        <v>1</v>
      </c>
      <c r="P100" s="36">
        <f t="shared" si="6"/>
        <v>10476.58</v>
      </c>
    </row>
    <row r="101" spans="1:17" ht="55.5" customHeight="1" x14ac:dyDescent="0.2">
      <c r="A101" s="40" t="s">
        <v>269</v>
      </c>
      <c r="B101" s="6" t="s">
        <v>318</v>
      </c>
      <c r="C101" s="3" t="s">
        <v>319</v>
      </c>
      <c r="D101" s="7" t="s">
        <v>79</v>
      </c>
      <c r="E101" s="41" t="s">
        <v>289</v>
      </c>
      <c r="F101" s="42" t="s">
        <v>273</v>
      </c>
      <c r="G101" s="42" t="s">
        <v>274</v>
      </c>
      <c r="H101" s="43" t="s">
        <v>304</v>
      </c>
      <c r="I101" s="42" t="s">
        <v>33</v>
      </c>
      <c r="J101" s="41" t="s">
        <v>34</v>
      </c>
      <c r="K101" s="41" t="s">
        <v>81</v>
      </c>
      <c r="L101" s="35" t="s">
        <v>21</v>
      </c>
      <c r="M101" s="36">
        <v>1000</v>
      </c>
      <c r="N101" s="36">
        <v>7557.16</v>
      </c>
      <c r="O101" s="37">
        <v>1</v>
      </c>
      <c r="P101" s="36">
        <f t="shared" si="6"/>
        <v>7557.16</v>
      </c>
    </row>
    <row r="102" spans="1:17" ht="55.5" customHeight="1" x14ac:dyDescent="0.2">
      <c r="A102" s="40" t="s">
        <v>269</v>
      </c>
      <c r="B102" s="6" t="s">
        <v>320</v>
      </c>
      <c r="C102" s="3" t="s">
        <v>321</v>
      </c>
      <c r="D102" s="7" t="s">
        <v>79</v>
      </c>
      <c r="E102" s="41" t="s">
        <v>289</v>
      </c>
      <c r="F102" s="42" t="s">
        <v>273</v>
      </c>
      <c r="G102" s="42" t="s">
        <v>274</v>
      </c>
      <c r="H102" s="43" t="s">
        <v>304</v>
      </c>
      <c r="I102" s="42" t="s">
        <v>33</v>
      </c>
      <c r="J102" s="41" t="s">
        <v>34</v>
      </c>
      <c r="K102" s="41" t="s">
        <v>81</v>
      </c>
      <c r="L102" s="35" t="s">
        <v>21</v>
      </c>
      <c r="M102" s="36">
        <v>2661</v>
      </c>
      <c r="N102" s="36">
        <v>19912.98</v>
      </c>
      <c r="O102" s="37">
        <v>1</v>
      </c>
      <c r="P102" s="36">
        <f t="shared" si="6"/>
        <v>19912.98</v>
      </c>
    </row>
    <row r="103" spans="1:17" ht="55.5" customHeight="1" x14ac:dyDescent="0.2">
      <c r="A103" s="40" t="s">
        <v>269</v>
      </c>
      <c r="B103" s="6" t="s">
        <v>322</v>
      </c>
      <c r="C103" s="3" t="s">
        <v>323</v>
      </c>
      <c r="D103" s="7" t="s">
        <v>79</v>
      </c>
      <c r="E103" s="41" t="s">
        <v>324</v>
      </c>
      <c r="F103" s="42" t="s">
        <v>273</v>
      </c>
      <c r="G103" s="42" t="s">
        <v>274</v>
      </c>
      <c r="H103" s="43" t="s">
        <v>304</v>
      </c>
      <c r="I103" s="42" t="s">
        <v>33</v>
      </c>
      <c r="J103" s="41" t="s">
        <v>34</v>
      </c>
      <c r="K103" s="41" t="s">
        <v>81</v>
      </c>
      <c r="L103" s="35" t="s">
        <v>103</v>
      </c>
      <c r="M103" s="36">
        <v>12835</v>
      </c>
      <c r="N103" s="36">
        <v>90645.31</v>
      </c>
      <c r="O103" s="37">
        <v>1</v>
      </c>
      <c r="P103" s="36">
        <f t="shared" si="6"/>
        <v>90645.31</v>
      </c>
    </row>
    <row r="104" spans="1:17" ht="55.5" customHeight="1" x14ac:dyDescent="0.2">
      <c r="A104" s="40" t="s">
        <v>269</v>
      </c>
      <c r="B104" s="6" t="s">
        <v>325</v>
      </c>
      <c r="C104" s="3" t="s">
        <v>326</v>
      </c>
      <c r="D104" s="7" t="s">
        <v>79</v>
      </c>
      <c r="E104" s="41" t="s">
        <v>289</v>
      </c>
      <c r="F104" s="42" t="s">
        <v>273</v>
      </c>
      <c r="G104" s="42" t="s">
        <v>274</v>
      </c>
      <c r="H104" s="43" t="s">
        <v>304</v>
      </c>
      <c r="I104" s="42" t="s">
        <v>33</v>
      </c>
      <c r="J104" s="41" t="s">
        <v>34</v>
      </c>
      <c r="K104" s="41" t="s">
        <v>81</v>
      </c>
      <c r="L104" s="35" t="s">
        <v>68</v>
      </c>
      <c r="M104" s="36">
        <v>2565</v>
      </c>
      <c r="N104" s="36">
        <v>16956.349999999999</v>
      </c>
      <c r="O104" s="37">
        <v>1</v>
      </c>
      <c r="P104" s="36">
        <f t="shared" si="6"/>
        <v>16956.349999999999</v>
      </c>
    </row>
    <row r="105" spans="1:17" ht="55.5" customHeight="1" x14ac:dyDescent="0.2">
      <c r="A105" s="40" t="s">
        <v>269</v>
      </c>
      <c r="B105" s="6" t="s">
        <v>327</v>
      </c>
      <c r="C105" s="3" t="s">
        <v>328</v>
      </c>
      <c r="D105" s="7" t="s">
        <v>79</v>
      </c>
      <c r="E105" s="41" t="s">
        <v>329</v>
      </c>
      <c r="F105" s="42" t="s">
        <v>273</v>
      </c>
      <c r="G105" s="42" t="s">
        <v>274</v>
      </c>
      <c r="H105" s="43" t="s">
        <v>275</v>
      </c>
      <c r="I105" s="42" t="s">
        <v>33</v>
      </c>
      <c r="J105" s="41" t="s">
        <v>34</v>
      </c>
      <c r="K105" s="41" t="s">
        <v>330</v>
      </c>
      <c r="L105" s="35" t="s">
        <v>68</v>
      </c>
      <c r="M105" s="36">
        <v>4625</v>
      </c>
      <c r="N105" s="36">
        <v>31557.11</v>
      </c>
      <c r="O105" s="37">
        <v>0.89</v>
      </c>
      <c r="P105" s="36">
        <f t="shared" si="6"/>
        <v>28085.8279</v>
      </c>
    </row>
    <row r="106" spans="1:17" ht="55.5" customHeight="1" x14ac:dyDescent="0.2">
      <c r="A106" s="40" t="s">
        <v>269</v>
      </c>
      <c r="B106" s="6" t="s">
        <v>331</v>
      </c>
      <c r="C106" s="3" t="s">
        <v>332</v>
      </c>
      <c r="D106" s="7" t="s">
        <v>79</v>
      </c>
      <c r="E106" s="41" t="s">
        <v>329</v>
      </c>
      <c r="F106" s="42" t="s">
        <v>273</v>
      </c>
      <c r="G106" s="42" t="s">
        <v>274</v>
      </c>
      <c r="H106" s="43" t="s">
        <v>275</v>
      </c>
      <c r="I106" s="42" t="s">
        <v>33</v>
      </c>
      <c r="J106" s="41" t="s">
        <v>34</v>
      </c>
      <c r="K106" s="41" t="s">
        <v>330</v>
      </c>
      <c r="L106" s="35" t="s">
        <v>68</v>
      </c>
      <c r="M106" s="36">
        <v>5110</v>
      </c>
      <c r="N106" s="36">
        <v>35580.410000000003</v>
      </c>
      <c r="O106" s="37">
        <v>0.89</v>
      </c>
      <c r="P106" s="36">
        <f t="shared" si="6"/>
        <v>31666.564900000005</v>
      </c>
    </row>
    <row r="107" spans="1:17" ht="55.5" customHeight="1" x14ac:dyDescent="0.2">
      <c r="A107" s="40" t="s">
        <v>269</v>
      </c>
      <c r="B107" s="6" t="s">
        <v>333</v>
      </c>
      <c r="C107" s="3" t="s">
        <v>334</v>
      </c>
      <c r="D107" s="7" t="s">
        <v>79</v>
      </c>
      <c r="E107" s="41" t="s">
        <v>329</v>
      </c>
      <c r="F107" s="42" t="s">
        <v>273</v>
      </c>
      <c r="G107" s="42" t="s">
        <v>274</v>
      </c>
      <c r="H107" s="43" t="s">
        <v>275</v>
      </c>
      <c r="I107" s="42" t="s">
        <v>33</v>
      </c>
      <c r="J107" s="41" t="s">
        <v>34</v>
      </c>
      <c r="K107" s="41" t="s">
        <v>330</v>
      </c>
      <c r="L107" s="35" t="s">
        <v>68</v>
      </c>
      <c r="M107" s="36">
        <v>6000</v>
      </c>
      <c r="N107" s="36">
        <v>41924.15</v>
      </c>
      <c r="O107" s="37">
        <v>0.89</v>
      </c>
      <c r="P107" s="36">
        <f t="shared" si="6"/>
        <v>37312.493500000004</v>
      </c>
    </row>
    <row r="108" spans="1:17" ht="55.5" customHeight="1" x14ac:dyDescent="0.2">
      <c r="A108" s="40" t="s">
        <v>269</v>
      </c>
      <c r="B108" s="6" t="s">
        <v>335</v>
      </c>
      <c r="C108" s="3" t="s">
        <v>336</v>
      </c>
      <c r="D108" s="7" t="s">
        <v>79</v>
      </c>
      <c r="E108" s="41" t="s">
        <v>329</v>
      </c>
      <c r="F108" s="42" t="s">
        <v>273</v>
      </c>
      <c r="G108" s="42" t="s">
        <v>274</v>
      </c>
      <c r="H108" s="43" t="s">
        <v>275</v>
      </c>
      <c r="I108" s="42" t="s">
        <v>33</v>
      </c>
      <c r="J108" s="41" t="s">
        <v>34</v>
      </c>
      <c r="K108" s="41" t="s">
        <v>330</v>
      </c>
      <c r="L108" s="35" t="s">
        <v>21</v>
      </c>
      <c r="M108" s="36">
        <v>2000</v>
      </c>
      <c r="N108" s="36">
        <v>14895.13</v>
      </c>
      <c r="O108" s="37">
        <v>0.89</v>
      </c>
      <c r="P108" s="36">
        <f t="shared" si="6"/>
        <v>13256.6657</v>
      </c>
    </row>
    <row r="109" spans="1:17" ht="55.5" customHeight="1" x14ac:dyDescent="0.2">
      <c r="A109" s="40" t="s">
        <v>269</v>
      </c>
      <c r="B109" s="6" t="s">
        <v>337</v>
      </c>
      <c r="C109" s="3" t="s">
        <v>338</v>
      </c>
      <c r="D109" s="7" t="s">
        <v>79</v>
      </c>
      <c r="E109" s="41" t="s">
        <v>329</v>
      </c>
      <c r="F109" s="42" t="s">
        <v>273</v>
      </c>
      <c r="G109" s="42" t="s">
        <v>274</v>
      </c>
      <c r="H109" s="43" t="s">
        <v>275</v>
      </c>
      <c r="I109" s="42" t="s">
        <v>33</v>
      </c>
      <c r="J109" s="41" t="s">
        <v>34</v>
      </c>
      <c r="K109" s="41" t="s">
        <v>330</v>
      </c>
      <c r="L109" s="35" t="s">
        <v>68</v>
      </c>
      <c r="M109" s="36">
        <v>3000</v>
      </c>
      <c r="N109" s="36">
        <v>19254.900000000001</v>
      </c>
      <c r="O109" s="37">
        <v>0.89</v>
      </c>
      <c r="P109" s="36">
        <f t="shared" si="6"/>
        <v>17136.861000000001</v>
      </c>
    </row>
    <row r="110" spans="1:17" ht="55.5" customHeight="1" x14ac:dyDescent="0.2">
      <c r="A110" s="40" t="s">
        <v>269</v>
      </c>
      <c r="B110" s="6" t="s">
        <v>339</v>
      </c>
      <c r="C110" s="3" t="s">
        <v>340</v>
      </c>
      <c r="D110" s="7" t="s">
        <v>79</v>
      </c>
      <c r="E110" s="41" t="s">
        <v>341</v>
      </c>
      <c r="F110" s="42" t="s">
        <v>114</v>
      </c>
      <c r="G110" s="42" t="s">
        <v>274</v>
      </c>
      <c r="H110" s="43" t="s">
        <v>342</v>
      </c>
      <c r="I110" s="42" t="s">
        <v>33</v>
      </c>
      <c r="J110" s="41" t="s">
        <v>34</v>
      </c>
      <c r="K110" s="41" t="s">
        <v>81</v>
      </c>
      <c r="L110" s="35" t="s">
        <v>21</v>
      </c>
      <c r="M110" s="36">
        <v>60388</v>
      </c>
      <c r="N110" s="36">
        <v>455851.5</v>
      </c>
      <c r="O110" s="37">
        <v>1</v>
      </c>
      <c r="P110" s="36">
        <f t="shared" si="6"/>
        <v>455851.5</v>
      </c>
    </row>
    <row r="111" spans="1:17" ht="55.5" customHeight="1" thickBot="1" x14ac:dyDescent="0.25">
      <c r="A111" s="64" t="s">
        <v>343</v>
      </c>
      <c r="B111" s="13" t="s">
        <v>344</v>
      </c>
      <c r="C111" s="13" t="s">
        <v>345</v>
      </c>
      <c r="D111" s="10" t="s">
        <v>79</v>
      </c>
      <c r="E111" s="66" t="s">
        <v>346</v>
      </c>
      <c r="F111" s="98" t="s">
        <v>273</v>
      </c>
      <c r="G111" s="66" t="s">
        <v>274</v>
      </c>
      <c r="H111" s="67" t="s">
        <v>347</v>
      </c>
      <c r="I111" s="66" t="s">
        <v>33</v>
      </c>
      <c r="J111" s="65" t="s">
        <v>34</v>
      </c>
      <c r="K111" s="65" t="s">
        <v>348</v>
      </c>
      <c r="L111" s="99" t="s">
        <v>103</v>
      </c>
      <c r="M111" s="69">
        <v>54308.88</v>
      </c>
      <c r="N111" s="69">
        <v>379364.91</v>
      </c>
      <c r="O111" s="37">
        <v>0.04</v>
      </c>
      <c r="P111" s="36">
        <f t="shared" si="6"/>
        <v>15174.596399999999</v>
      </c>
    </row>
    <row r="112" spans="1:17" ht="36" customHeight="1" thickBot="1" x14ac:dyDescent="0.25">
      <c r="A112" s="190" t="s">
        <v>349</v>
      </c>
      <c r="B112" s="191"/>
      <c r="C112" s="191"/>
      <c r="D112" s="191"/>
      <c r="E112" s="191"/>
      <c r="F112" s="191"/>
      <c r="G112" s="191"/>
      <c r="H112" s="191"/>
      <c r="I112" s="191"/>
      <c r="J112" s="191"/>
      <c r="K112" s="191"/>
      <c r="L112" s="192"/>
      <c r="M112" s="192"/>
      <c r="N112" s="82">
        <f>SUM(N84:N111)</f>
        <v>4022624.0500000003</v>
      </c>
      <c r="O112" s="39" t="s">
        <v>23</v>
      </c>
      <c r="P112" s="82">
        <f>SUM(P84:P111)</f>
        <v>3540536.9822</v>
      </c>
      <c r="Q112" s="71"/>
    </row>
    <row r="113" spans="1:17" ht="55.5" customHeight="1" thickBot="1" x14ac:dyDescent="0.25">
      <c r="A113" s="73"/>
      <c r="B113" s="9"/>
      <c r="C113" s="9"/>
      <c r="D113" s="74"/>
      <c r="E113" s="74"/>
      <c r="F113" s="74"/>
      <c r="G113" s="74"/>
      <c r="H113" s="74"/>
      <c r="I113" s="74"/>
      <c r="J113" s="74"/>
      <c r="K113" s="74"/>
      <c r="L113" s="75"/>
      <c r="M113" s="75"/>
      <c r="N113" s="76"/>
      <c r="O113" s="77"/>
      <c r="P113" s="78"/>
    </row>
    <row r="114" spans="1:17" ht="55.5" customHeight="1" thickBot="1" x14ac:dyDescent="0.25">
      <c r="A114" s="198" t="s">
        <v>350</v>
      </c>
      <c r="B114" s="203"/>
      <c r="C114" s="203"/>
      <c r="D114" s="203"/>
      <c r="E114" s="203"/>
      <c r="F114" s="203"/>
      <c r="G114" s="203"/>
      <c r="H114" s="203"/>
      <c r="I114" s="203"/>
      <c r="J114" s="203"/>
      <c r="K114" s="203"/>
      <c r="L114" s="203"/>
      <c r="M114" s="203"/>
      <c r="N114" s="203"/>
      <c r="O114" s="203"/>
      <c r="P114" s="204"/>
    </row>
    <row r="115" spans="1:17" ht="55.5" customHeight="1" thickBot="1" x14ac:dyDescent="0.25">
      <c r="A115" s="64" t="s">
        <v>351</v>
      </c>
      <c r="B115" s="13" t="s">
        <v>352</v>
      </c>
      <c r="C115" s="11" t="s">
        <v>353</v>
      </c>
      <c r="D115" s="10" t="s">
        <v>79</v>
      </c>
      <c r="E115" s="65" t="s">
        <v>354</v>
      </c>
      <c r="F115" s="66" t="s">
        <v>355</v>
      </c>
      <c r="G115" s="66" t="s">
        <v>351</v>
      </c>
      <c r="H115" s="67" t="s">
        <v>356</v>
      </c>
      <c r="I115" s="66" t="s">
        <v>43</v>
      </c>
      <c r="J115" s="65" t="s">
        <v>34</v>
      </c>
      <c r="K115" s="65" t="s">
        <v>330</v>
      </c>
      <c r="L115" s="68" t="s">
        <v>21</v>
      </c>
      <c r="M115" s="69">
        <v>97799</v>
      </c>
      <c r="N115" s="69">
        <v>739364</v>
      </c>
      <c r="O115" s="100">
        <v>0.89</v>
      </c>
      <c r="P115" s="69">
        <f t="shared" ref="P115" si="7">N115*O115</f>
        <v>658033.96</v>
      </c>
    </row>
    <row r="116" spans="1:17" ht="29.25" customHeight="1" thickBot="1" x14ac:dyDescent="0.25">
      <c r="A116" s="190" t="s">
        <v>22</v>
      </c>
      <c r="B116" s="191"/>
      <c r="C116" s="191"/>
      <c r="D116" s="191"/>
      <c r="E116" s="191"/>
      <c r="F116" s="191"/>
      <c r="G116" s="191"/>
      <c r="H116" s="191"/>
      <c r="I116" s="191"/>
      <c r="J116" s="191"/>
      <c r="K116" s="191"/>
      <c r="L116" s="192"/>
      <c r="M116" s="192"/>
      <c r="N116" s="82">
        <f>N115</f>
        <v>739364</v>
      </c>
      <c r="O116" s="39" t="s">
        <v>23</v>
      </c>
      <c r="P116" s="82">
        <f>SUM(P115)</f>
        <v>658033.96</v>
      </c>
      <c r="Q116" s="71"/>
    </row>
    <row r="117" spans="1:17" ht="30" customHeight="1" thickBot="1" x14ac:dyDescent="0.25">
      <c r="A117" s="73"/>
      <c r="B117" s="9"/>
      <c r="C117" s="9"/>
      <c r="D117" s="74"/>
      <c r="E117" s="74"/>
      <c r="F117" s="74"/>
      <c r="G117" s="74"/>
      <c r="H117" s="74"/>
      <c r="I117" s="74"/>
      <c r="J117" s="74"/>
      <c r="K117" s="74"/>
      <c r="L117" s="75"/>
      <c r="M117" s="75"/>
      <c r="N117" s="76"/>
      <c r="O117" s="77"/>
      <c r="P117" s="78"/>
    </row>
    <row r="118" spans="1:17" ht="55.5" customHeight="1" thickBot="1" x14ac:dyDescent="0.25">
      <c r="A118" s="198" t="s">
        <v>357</v>
      </c>
      <c r="B118" s="203"/>
      <c r="C118" s="203"/>
      <c r="D118" s="203"/>
      <c r="E118" s="203"/>
      <c r="F118" s="203"/>
      <c r="G118" s="203"/>
      <c r="H118" s="203"/>
      <c r="I118" s="203"/>
      <c r="J118" s="203"/>
      <c r="K118" s="203"/>
      <c r="L118" s="203"/>
      <c r="M118" s="203"/>
      <c r="N118" s="203"/>
      <c r="O118" s="203"/>
      <c r="P118" s="204"/>
    </row>
    <row r="119" spans="1:17" ht="121.5" customHeight="1" x14ac:dyDescent="0.2">
      <c r="A119" s="40" t="s">
        <v>358</v>
      </c>
      <c r="B119" s="6" t="s">
        <v>359</v>
      </c>
      <c r="C119" s="3" t="s">
        <v>360</v>
      </c>
      <c r="D119" s="7" t="s">
        <v>79</v>
      </c>
      <c r="E119" s="41" t="s">
        <v>361</v>
      </c>
      <c r="F119" s="86" t="s">
        <v>362</v>
      </c>
      <c r="G119" s="42" t="s">
        <v>363</v>
      </c>
      <c r="H119" s="43" t="s">
        <v>364</v>
      </c>
      <c r="I119" s="42" t="s">
        <v>33</v>
      </c>
      <c r="J119" s="41" t="s">
        <v>34</v>
      </c>
      <c r="K119" s="41" t="s">
        <v>365</v>
      </c>
      <c r="L119" s="35" t="s">
        <v>68</v>
      </c>
      <c r="M119" s="36">
        <v>136558</v>
      </c>
      <c r="N119" s="36">
        <v>865982.83</v>
      </c>
      <c r="O119" s="101">
        <v>0.6</v>
      </c>
      <c r="P119" s="102">
        <f t="shared" ref="P119:P122" si="8">N119*O119</f>
        <v>519589.69799999997</v>
      </c>
    </row>
    <row r="120" spans="1:17" ht="120.75" customHeight="1" x14ac:dyDescent="0.2">
      <c r="A120" s="40" t="s">
        <v>358</v>
      </c>
      <c r="B120" s="6" t="s">
        <v>359</v>
      </c>
      <c r="C120" s="3" t="s">
        <v>360</v>
      </c>
      <c r="D120" s="7" t="s">
        <v>79</v>
      </c>
      <c r="E120" s="41" t="s">
        <v>361</v>
      </c>
      <c r="F120" s="42" t="s">
        <v>362</v>
      </c>
      <c r="G120" s="42" t="s">
        <v>363</v>
      </c>
      <c r="H120" s="43" t="s">
        <v>364</v>
      </c>
      <c r="I120" s="42" t="s">
        <v>33</v>
      </c>
      <c r="J120" s="41" t="s">
        <v>34</v>
      </c>
      <c r="K120" s="41" t="s">
        <v>365</v>
      </c>
      <c r="L120" s="35" t="s">
        <v>21</v>
      </c>
      <c r="M120" s="36">
        <v>105234</v>
      </c>
      <c r="N120" s="36">
        <v>792468.21</v>
      </c>
      <c r="O120" s="101">
        <v>0.6</v>
      </c>
      <c r="P120" s="102">
        <f t="shared" si="8"/>
        <v>475480.92599999998</v>
      </c>
    </row>
    <row r="121" spans="1:17" ht="130.5" customHeight="1" x14ac:dyDescent="0.2">
      <c r="A121" s="51" t="s">
        <v>358</v>
      </c>
      <c r="B121" s="6" t="s">
        <v>366</v>
      </c>
      <c r="C121" s="6" t="s">
        <v>367</v>
      </c>
      <c r="D121" s="7" t="s">
        <v>79</v>
      </c>
      <c r="E121" s="60" t="s">
        <v>361</v>
      </c>
      <c r="F121" s="61" t="s">
        <v>368</v>
      </c>
      <c r="G121" s="62" t="s">
        <v>363</v>
      </c>
      <c r="H121" s="61" t="s">
        <v>364</v>
      </c>
      <c r="I121" s="42" t="s">
        <v>33</v>
      </c>
      <c r="J121" s="103" t="s">
        <v>34</v>
      </c>
      <c r="K121" s="41" t="s">
        <v>81</v>
      </c>
      <c r="L121" s="63" t="s">
        <v>68</v>
      </c>
      <c r="M121" s="104">
        <v>2592</v>
      </c>
      <c r="N121" s="36">
        <v>16437.169999999998</v>
      </c>
      <c r="O121" s="101">
        <v>1</v>
      </c>
      <c r="P121" s="102">
        <f t="shared" si="8"/>
        <v>16437.169999999998</v>
      </c>
    </row>
    <row r="122" spans="1:17" ht="129.75" customHeight="1" thickBot="1" x14ac:dyDescent="0.25">
      <c r="A122" s="105" t="s">
        <v>358</v>
      </c>
      <c r="B122" s="13" t="s">
        <v>369</v>
      </c>
      <c r="C122" s="13" t="s">
        <v>370</v>
      </c>
      <c r="D122" s="10" t="s">
        <v>79</v>
      </c>
      <c r="E122" s="106" t="s">
        <v>361</v>
      </c>
      <c r="F122" s="107" t="s">
        <v>368</v>
      </c>
      <c r="G122" s="108" t="s">
        <v>363</v>
      </c>
      <c r="H122" s="107" t="s">
        <v>364</v>
      </c>
      <c r="I122" s="66" t="s">
        <v>33</v>
      </c>
      <c r="J122" s="106" t="s">
        <v>34</v>
      </c>
      <c r="K122" s="65" t="s">
        <v>81</v>
      </c>
      <c r="L122" s="109" t="s">
        <v>68</v>
      </c>
      <c r="M122" s="110">
        <v>2592</v>
      </c>
      <c r="N122" s="69">
        <v>16437.169999999998</v>
      </c>
      <c r="O122" s="100">
        <v>1</v>
      </c>
      <c r="P122" s="111">
        <f t="shared" si="8"/>
        <v>16437.169999999998</v>
      </c>
    </row>
    <row r="123" spans="1:17" ht="55.5" customHeight="1" thickBot="1" x14ac:dyDescent="0.25">
      <c r="A123" s="190" t="s">
        <v>22</v>
      </c>
      <c r="B123" s="191"/>
      <c r="C123" s="191"/>
      <c r="D123" s="191"/>
      <c r="E123" s="191"/>
      <c r="F123" s="191"/>
      <c r="G123" s="191"/>
      <c r="H123" s="191"/>
      <c r="I123" s="191"/>
      <c r="J123" s="191"/>
      <c r="K123" s="191"/>
      <c r="L123" s="192"/>
      <c r="M123" s="192"/>
      <c r="N123" s="82">
        <f>SUM(N119:N122)</f>
        <v>1691325.38</v>
      </c>
      <c r="O123" s="39" t="s">
        <v>23</v>
      </c>
      <c r="P123" s="82">
        <f>SUM(P119:P122)</f>
        <v>1027944.964</v>
      </c>
      <c r="Q123" s="71"/>
    </row>
    <row r="124" spans="1:17" ht="55.5" customHeight="1" thickBot="1" x14ac:dyDescent="0.25">
      <c r="A124" s="73"/>
      <c r="B124" s="9"/>
      <c r="C124" s="9"/>
      <c r="D124" s="74"/>
      <c r="E124" s="74"/>
      <c r="F124" s="74"/>
      <c r="G124" s="74"/>
      <c r="H124" s="74"/>
      <c r="I124" s="74"/>
      <c r="J124" s="74"/>
      <c r="K124" s="74"/>
      <c r="L124" s="75"/>
      <c r="M124" s="75"/>
      <c r="N124" s="76"/>
      <c r="O124" s="77"/>
      <c r="P124" s="78"/>
    </row>
    <row r="125" spans="1:17" ht="55.5" customHeight="1" thickBot="1" x14ac:dyDescent="0.25">
      <c r="A125" s="198" t="s">
        <v>371</v>
      </c>
      <c r="B125" s="203"/>
      <c r="C125" s="203"/>
      <c r="D125" s="203"/>
      <c r="E125" s="203"/>
      <c r="F125" s="203"/>
      <c r="G125" s="203"/>
      <c r="H125" s="203"/>
      <c r="I125" s="203"/>
      <c r="J125" s="203"/>
      <c r="K125" s="203"/>
      <c r="L125" s="203"/>
      <c r="M125" s="203"/>
      <c r="N125" s="203"/>
      <c r="O125" s="203"/>
      <c r="P125" s="204"/>
    </row>
    <row r="126" spans="1:17" s="115" customFormat="1" ht="55.5" customHeight="1" x14ac:dyDescent="0.2">
      <c r="A126" s="112" t="s">
        <v>372</v>
      </c>
      <c r="B126" s="6" t="s">
        <v>373</v>
      </c>
      <c r="C126" s="6" t="s">
        <v>374</v>
      </c>
      <c r="D126" s="43" t="s">
        <v>28</v>
      </c>
      <c r="E126" s="113" t="s">
        <v>375</v>
      </c>
      <c r="F126" s="41" t="s">
        <v>30</v>
      </c>
      <c r="G126" s="43" t="s">
        <v>376</v>
      </c>
      <c r="H126" s="41"/>
      <c r="I126" s="41" t="s">
        <v>33</v>
      </c>
      <c r="J126" s="41" t="s">
        <v>34</v>
      </c>
      <c r="K126" s="88"/>
      <c r="L126" s="114" t="s">
        <v>36</v>
      </c>
      <c r="M126" s="36">
        <v>75000</v>
      </c>
      <c r="N126" s="36">
        <v>75000</v>
      </c>
      <c r="O126" s="101">
        <v>1</v>
      </c>
      <c r="P126" s="102">
        <f t="shared" ref="P126:P189" si="9">N126*O126</f>
        <v>75000</v>
      </c>
    </row>
    <row r="127" spans="1:17" s="115" customFormat="1" ht="55.5" customHeight="1" x14ac:dyDescent="0.2">
      <c r="A127" s="40" t="s">
        <v>372</v>
      </c>
      <c r="B127" s="6" t="s">
        <v>377</v>
      </c>
      <c r="C127" s="6" t="s">
        <v>378</v>
      </c>
      <c r="D127" s="43" t="s">
        <v>28</v>
      </c>
      <c r="E127" s="113" t="s">
        <v>379</v>
      </c>
      <c r="F127" s="41" t="s">
        <v>30</v>
      </c>
      <c r="G127" s="43" t="s">
        <v>380</v>
      </c>
      <c r="H127" s="41"/>
      <c r="I127" s="41"/>
      <c r="J127" s="41" t="s">
        <v>34</v>
      </c>
      <c r="K127" s="88"/>
      <c r="L127" s="114" t="s">
        <v>36</v>
      </c>
      <c r="M127" s="36">
        <v>80000</v>
      </c>
      <c r="N127" s="36">
        <v>80000</v>
      </c>
      <c r="O127" s="101">
        <v>1</v>
      </c>
      <c r="P127" s="102">
        <f t="shared" si="9"/>
        <v>80000</v>
      </c>
    </row>
    <row r="128" spans="1:17" s="115" customFormat="1" ht="55.5" customHeight="1" x14ac:dyDescent="0.2">
      <c r="A128" s="40" t="s">
        <v>372</v>
      </c>
      <c r="B128" s="6" t="s">
        <v>381</v>
      </c>
      <c r="C128" s="6" t="s">
        <v>382</v>
      </c>
      <c r="D128" s="43" t="s">
        <v>28</v>
      </c>
      <c r="E128" s="113" t="s">
        <v>383</v>
      </c>
      <c r="F128" s="41" t="s">
        <v>30</v>
      </c>
      <c r="G128" s="43" t="s">
        <v>384</v>
      </c>
      <c r="H128" s="41"/>
      <c r="I128" s="41"/>
      <c r="J128" s="41" t="s">
        <v>34</v>
      </c>
      <c r="K128" s="88"/>
      <c r="L128" s="114" t="s">
        <v>36</v>
      </c>
      <c r="M128" s="36">
        <v>70000</v>
      </c>
      <c r="N128" s="36">
        <v>70000</v>
      </c>
      <c r="O128" s="101">
        <v>1</v>
      </c>
      <c r="P128" s="102">
        <f t="shared" si="9"/>
        <v>70000</v>
      </c>
    </row>
    <row r="129" spans="1:16" s="115" customFormat="1" ht="55.5" customHeight="1" x14ac:dyDescent="0.2">
      <c r="A129" s="40" t="s">
        <v>372</v>
      </c>
      <c r="B129" s="6" t="s">
        <v>385</v>
      </c>
      <c r="C129" s="6" t="s">
        <v>386</v>
      </c>
      <c r="D129" s="43" t="s">
        <v>28</v>
      </c>
      <c r="E129" s="113" t="s">
        <v>383</v>
      </c>
      <c r="F129" s="41" t="s">
        <v>30</v>
      </c>
      <c r="G129" s="43" t="s">
        <v>384</v>
      </c>
      <c r="H129" s="41"/>
      <c r="I129" s="41"/>
      <c r="J129" s="41" t="s">
        <v>34</v>
      </c>
      <c r="K129" s="88"/>
      <c r="L129" s="114" t="s">
        <v>36</v>
      </c>
      <c r="M129" s="36">
        <v>60000</v>
      </c>
      <c r="N129" s="36">
        <v>60000</v>
      </c>
      <c r="O129" s="101">
        <v>1</v>
      </c>
      <c r="P129" s="102">
        <f t="shared" si="9"/>
        <v>60000</v>
      </c>
    </row>
    <row r="130" spans="1:16" s="115" customFormat="1" ht="55.5" customHeight="1" x14ac:dyDescent="0.2">
      <c r="A130" s="40" t="s">
        <v>372</v>
      </c>
      <c r="B130" s="6" t="s">
        <v>387</v>
      </c>
      <c r="C130" s="6" t="s">
        <v>388</v>
      </c>
      <c r="D130" s="43" t="s">
        <v>28</v>
      </c>
      <c r="E130" s="113" t="s">
        <v>383</v>
      </c>
      <c r="F130" s="41" t="s">
        <v>30</v>
      </c>
      <c r="G130" s="43" t="s">
        <v>389</v>
      </c>
      <c r="H130" s="41"/>
      <c r="I130" s="41"/>
      <c r="J130" s="41" t="s">
        <v>34</v>
      </c>
      <c r="K130" s="88"/>
      <c r="L130" s="114" t="s">
        <v>36</v>
      </c>
      <c r="M130" s="36">
        <v>80000</v>
      </c>
      <c r="N130" s="36">
        <v>80000</v>
      </c>
      <c r="O130" s="101">
        <v>1</v>
      </c>
      <c r="P130" s="102">
        <f t="shared" si="9"/>
        <v>80000</v>
      </c>
    </row>
    <row r="131" spans="1:16" s="115" customFormat="1" ht="55.5" customHeight="1" x14ac:dyDescent="0.2">
      <c r="A131" s="40" t="s">
        <v>372</v>
      </c>
      <c r="B131" s="6" t="s">
        <v>390</v>
      </c>
      <c r="C131" s="6" t="s">
        <v>391</v>
      </c>
      <c r="D131" s="43" t="s">
        <v>28</v>
      </c>
      <c r="E131" s="113" t="s">
        <v>383</v>
      </c>
      <c r="F131" s="41" t="s">
        <v>30</v>
      </c>
      <c r="G131" s="43" t="s">
        <v>392</v>
      </c>
      <c r="H131" s="41"/>
      <c r="I131" s="41"/>
      <c r="J131" s="41" t="s">
        <v>34</v>
      </c>
      <c r="K131" s="88"/>
      <c r="L131" s="114" t="s">
        <v>36</v>
      </c>
      <c r="M131" s="36">
        <v>40000</v>
      </c>
      <c r="N131" s="36">
        <v>40000</v>
      </c>
      <c r="O131" s="101">
        <v>1</v>
      </c>
      <c r="P131" s="102">
        <f t="shared" si="9"/>
        <v>40000</v>
      </c>
    </row>
    <row r="132" spans="1:16" s="115" customFormat="1" ht="55.5" customHeight="1" x14ac:dyDescent="0.2">
      <c r="A132" s="40" t="s">
        <v>372</v>
      </c>
      <c r="B132" s="6" t="s">
        <v>393</v>
      </c>
      <c r="C132" s="6" t="s">
        <v>394</v>
      </c>
      <c r="D132" s="43" t="s">
        <v>28</v>
      </c>
      <c r="E132" s="113" t="s">
        <v>383</v>
      </c>
      <c r="F132" s="41" t="s">
        <v>30</v>
      </c>
      <c r="G132" s="43" t="s">
        <v>392</v>
      </c>
      <c r="H132" s="41"/>
      <c r="I132" s="41"/>
      <c r="J132" s="41" t="s">
        <v>34</v>
      </c>
      <c r="K132" s="88"/>
      <c r="L132" s="114" t="s">
        <v>36</v>
      </c>
      <c r="M132" s="36">
        <v>40000</v>
      </c>
      <c r="N132" s="36">
        <v>40000</v>
      </c>
      <c r="O132" s="101">
        <v>1</v>
      </c>
      <c r="P132" s="102">
        <f t="shared" si="9"/>
        <v>40000</v>
      </c>
    </row>
    <row r="133" spans="1:16" s="115" customFormat="1" ht="55.5" customHeight="1" x14ac:dyDescent="0.2">
      <c r="A133" s="40" t="s">
        <v>372</v>
      </c>
      <c r="B133" s="6" t="s">
        <v>395</v>
      </c>
      <c r="C133" s="6" t="s">
        <v>396</v>
      </c>
      <c r="D133" s="43" t="s">
        <v>28</v>
      </c>
      <c r="E133" s="113" t="s">
        <v>397</v>
      </c>
      <c r="F133" s="41" t="s">
        <v>30</v>
      </c>
      <c r="G133" s="43" t="s">
        <v>398</v>
      </c>
      <c r="H133" s="41"/>
      <c r="I133" s="41"/>
      <c r="J133" s="41" t="s">
        <v>34</v>
      </c>
      <c r="K133" s="88"/>
      <c r="L133" s="114" t="s">
        <v>36</v>
      </c>
      <c r="M133" s="36">
        <v>30000</v>
      </c>
      <c r="N133" s="36">
        <v>30000</v>
      </c>
      <c r="O133" s="101">
        <v>1</v>
      </c>
      <c r="P133" s="102">
        <f t="shared" si="9"/>
        <v>30000</v>
      </c>
    </row>
    <row r="134" spans="1:16" s="115" customFormat="1" ht="55.5" customHeight="1" x14ac:dyDescent="0.2">
      <c r="A134" s="40" t="s">
        <v>372</v>
      </c>
      <c r="B134" s="6" t="s">
        <v>399</v>
      </c>
      <c r="C134" s="6" t="s">
        <v>400</v>
      </c>
      <c r="D134" s="43" t="s">
        <v>28</v>
      </c>
      <c r="E134" s="113" t="s">
        <v>397</v>
      </c>
      <c r="F134" s="41" t="s">
        <v>30</v>
      </c>
      <c r="G134" s="43" t="s">
        <v>401</v>
      </c>
      <c r="H134" s="41"/>
      <c r="I134" s="41"/>
      <c r="J134" s="41" t="s">
        <v>34</v>
      </c>
      <c r="K134" s="88"/>
      <c r="L134" s="114" t="s">
        <v>36</v>
      </c>
      <c r="M134" s="36">
        <v>80000</v>
      </c>
      <c r="N134" s="36">
        <v>80000</v>
      </c>
      <c r="O134" s="101">
        <v>1</v>
      </c>
      <c r="P134" s="102">
        <f t="shared" si="9"/>
        <v>80000</v>
      </c>
    </row>
    <row r="135" spans="1:16" s="115" customFormat="1" ht="55.5" customHeight="1" x14ac:dyDescent="0.2">
      <c r="A135" s="40" t="s">
        <v>372</v>
      </c>
      <c r="B135" s="6" t="s">
        <v>402</v>
      </c>
      <c r="C135" s="6" t="s">
        <v>403</v>
      </c>
      <c r="D135" s="43" t="s">
        <v>28</v>
      </c>
      <c r="E135" s="113" t="s">
        <v>375</v>
      </c>
      <c r="F135" s="41" t="s">
        <v>30</v>
      </c>
      <c r="G135" s="43" t="s">
        <v>404</v>
      </c>
      <c r="H135" s="41"/>
      <c r="I135" s="41"/>
      <c r="J135" s="41" t="s">
        <v>34</v>
      </c>
      <c r="K135" s="88"/>
      <c r="L135" s="114" t="s">
        <v>36</v>
      </c>
      <c r="M135" s="36">
        <v>70000</v>
      </c>
      <c r="N135" s="36">
        <v>70000</v>
      </c>
      <c r="O135" s="101">
        <v>1</v>
      </c>
      <c r="P135" s="102">
        <f t="shared" si="9"/>
        <v>70000</v>
      </c>
    </row>
    <row r="136" spans="1:16" s="115" customFormat="1" ht="55.5" customHeight="1" x14ac:dyDescent="0.2">
      <c r="A136" s="40" t="s">
        <v>372</v>
      </c>
      <c r="B136" s="6" t="s">
        <v>405</v>
      </c>
      <c r="C136" s="6" t="s">
        <v>406</v>
      </c>
      <c r="D136" s="43" t="s">
        <v>28</v>
      </c>
      <c r="E136" s="113" t="s">
        <v>375</v>
      </c>
      <c r="F136" s="41" t="s">
        <v>30</v>
      </c>
      <c r="G136" s="43" t="s">
        <v>404</v>
      </c>
      <c r="H136" s="41"/>
      <c r="I136" s="41"/>
      <c r="J136" s="41" t="s">
        <v>34</v>
      </c>
      <c r="K136" s="88"/>
      <c r="L136" s="114" t="s">
        <v>36</v>
      </c>
      <c r="M136" s="36">
        <v>40000</v>
      </c>
      <c r="N136" s="36">
        <v>40000</v>
      </c>
      <c r="O136" s="101">
        <v>1</v>
      </c>
      <c r="P136" s="102">
        <f t="shared" si="9"/>
        <v>40000</v>
      </c>
    </row>
    <row r="137" spans="1:16" s="115" customFormat="1" ht="55.5" customHeight="1" x14ac:dyDescent="0.2">
      <c r="A137" s="40" t="s">
        <v>372</v>
      </c>
      <c r="B137" s="6" t="s">
        <v>407</v>
      </c>
      <c r="C137" s="6" t="s">
        <v>408</v>
      </c>
      <c r="D137" s="43" t="s">
        <v>28</v>
      </c>
      <c r="E137" s="113" t="s">
        <v>66</v>
      </c>
      <c r="F137" s="41" t="s">
        <v>30</v>
      </c>
      <c r="G137" s="88" t="s">
        <v>409</v>
      </c>
      <c r="H137" s="41"/>
      <c r="I137" s="41"/>
      <c r="J137" s="41" t="s">
        <v>34</v>
      </c>
      <c r="K137" s="88"/>
      <c r="L137" s="114" t="s">
        <v>36</v>
      </c>
      <c r="M137" s="36">
        <v>80000</v>
      </c>
      <c r="N137" s="36">
        <v>80000</v>
      </c>
      <c r="O137" s="101">
        <v>1</v>
      </c>
      <c r="P137" s="102">
        <f t="shared" si="9"/>
        <v>80000</v>
      </c>
    </row>
    <row r="138" spans="1:16" s="115" customFormat="1" ht="55.5" customHeight="1" x14ac:dyDescent="0.2">
      <c r="A138" s="40" t="s">
        <v>372</v>
      </c>
      <c r="B138" s="14" t="s">
        <v>410</v>
      </c>
      <c r="C138" s="14" t="s">
        <v>411</v>
      </c>
      <c r="D138" s="43" t="s">
        <v>28</v>
      </c>
      <c r="E138" s="113" t="s">
        <v>412</v>
      </c>
      <c r="F138" s="41" t="s">
        <v>30</v>
      </c>
      <c r="G138" s="88" t="s">
        <v>413</v>
      </c>
      <c r="H138" s="41"/>
      <c r="I138" s="41"/>
      <c r="J138" s="41" t="s">
        <v>34</v>
      </c>
      <c r="K138" s="88"/>
      <c r="L138" s="114" t="s">
        <v>36</v>
      </c>
      <c r="M138" s="36">
        <v>70000</v>
      </c>
      <c r="N138" s="36">
        <v>70000</v>
      </c>
      <c r="O138" s="101">
        <v>1</v>
      </c>
      <c r="P138" s="102">
        <f t="shared" si="9"/>
        <v>70000</v>
      </c>
    </row>
    <row r="139" spans="1:16" s="115" customFormat="1" ht="55.5" customHeight="1" x14ac:dyDescent="0.2">
      <c r="A139" s="40" t="s">
        <v>372</v>
      </c>
      <c r="B139" s="14" t="s">
        <v>414</v>
      </c>
      <c r="C139" s="14" t="s">
        <v>415</v>
      </c>
      <c r="D139" s="43" t="s">
        <v>28</v>
      </c>
      <c r="E139" s="113" t="s">
        <v>196</v>
      </c>
      <c r="F139" s="41" t="s">
        <v>30</v>
      </c>
      <c r="G139" s="88" t="s">
        <v>416</v>
      </c>
      <c r="H139" s="41"/>
      <c r="I139" s="41"/>
      <c r="J139" s="41" t="s">
        <v>34</v>
      </c>
      <c r="K139" s="88"/>
      <c r="L139" s="114" t="s">
        <v>36</v>
      </c>
      <c r="M139" s="36">
        <v>35000</v>
      </c>
      <c r="N139" s="36">
        <v>35000</v>
      </c>
      <c r="O139" s="101">
        <v>1</v>
      </c>
      <c r="P139" s="102">
        <f t="shared" si="9"/>
        <v>35000</v>
      </c>
    </row>
    <row r="140" spans="1:16" s="115" customFormat="1" ht="55.5" customHeight="1" x14ac:dyDescent="0.2">
      <c r="A140" s="40" t="s">
        <v>372</v>
      </c>
      <c r="B140" s="6" t="s">
        <v>417</v>
      </c>
      <c r="C140" s="6" t="s">
        <v>418</v>
      </c>
      <c r="D140" s="43" t="s">
        <v>28</v>
      </c>
      <c r="E140" s="113" t="s">
        <v>196</v>
      </c>
      <c r="F140" s="41" t="s">
        <v>30</v>
      </c>
      <c r="G140" s="88" t="s">
        <v>419</v>
      </c>
      <c r="H140" s="41"/>
      <c r="I140" s="41"/>
      <c r="J140" s="41" t="s">
        <v>34</v>
      </c>
      <c r="K140" s="88"/>
      <c r="L140" s="114" t="s">
        <v>36</v>
      </c>
      <c r="M140" s="36">
        <v>25000</v>
      </c>
      <c r="N140" s="36">
        <v>25000</v>
      </c>
      <c r="O140" s="101">
        <v>1</v>
      </c>
      <c r="P140" s="102">
        <f t="shared" si="9"/>
        <v>25000</v>
      </c>
    </row>
    <row r="141" spans="1:16" s="115" customFormat="1" ht="55.5" customHeight="1" x14ac:dyDescent="0.2">
      <c r="A141" s="40" t="s">
        <v>372</v>
      </c>
      <c r="B141" s="6" t="s">
        <v>420</v>
      </c>
      <c r="C141" s="6" t="s">
        <v>421</v>
      </c>
      <c r="D141" s="43" t="s">
        <v>28</v>
      </c>
      <c r="E141" s="113" t="s">
        <v>196</v>
      </c>
      <c r="F141" s="41" t="s">
        <v>30</v>
      </c>
      <c r="G141" s="88" t="s">
        <v>422</v>
      </c>
      <c r="H141" s="41"/>
      <c r="I141" s="41"/>
      <c r="J141" s="41" t="s">
        <v>34</v>
      </c>
      <c r="K141" s="88"/>
      <c r="L141" s="114" t="s">
        <v>36</v>
      </c>
      <c r="M141" s="36">
        <v>30000</v>
      </c>
      <c r="N141" s="36">
        <v>30000</v>
      </c>
      <c r="O141" s="101">
        <v>1</v>
      </c>
      <c r="P141" s="102">
        <f t="shared" si="9"/>
        <v>30000</v>
      </c>
    </row>
    <row r="142" spans="1:16" s="115" customFormat="1" ht="55.5" customHeight="1" x14ac:dyDescent="0.2">
      <c r="A142" s="40" t="s">
        <v>372</v>
      </c>
      <c r="B142" s="6" t="s">
        <v>423</v>
      </c>
      <c r="C142" s="6" t="s">
        <v>424</v>
      </c>
      <c r="D142" s="43" t="s">
        <v>28</v>
      </c>
      <c r="E142" s="113" t="s">
        <v>196</v>
      </c>
      <c r="F142" s="41" t="s">
        <v>30</v>
      </c>
      <c r="G142" s="88" t="s">
        <v>425</v>
      </c>
      <c r="H142" s="41"/>
      <c r="I142" s="41"/>
      <c r="J142" s="41" t="s">
        <v>34</v>
      </c>
      <c r="K142" s="88"/>
      <c r="L142" s="114" t="s">
        <v>36</v>
      </c>
      <c r="M142" s="36">
        <v>125000</v>
      </c>
      <c r="N142" s="36">
        <v>125000</v>
      </c>
      <c r="O142" s="101">
        <v>1</v>
      </c>
      <c r="P142" s="102">
        <f t="shared" si="9"/>
        <v>125000</v>
      </c>
    </row>
    <row r="143" spans="1:16" s="115" customFormat="1" ht="55.5" customHeight="1" x14ac:dyDescent="0.2">
      <c r="A143" s="40" t="s">
        <v>372</v>
      </c>
      <c r="B143" s="6" t="s">
        <v>426</v>
      </c>
      <c r="C143" s="6" t="s">
        <v>427</v>
      </c>
      <c r="D143" s="43" t="s">
        <v>28</v>
      </c>
      <c r="E143" s="113" t="s">
        <v>196</v>
      </c>
      <c r="F143" s="41" t="s">
        <v>30</v>
      </c>
      <c r="G143" s="88" t="s">
        <v>428</v>
      </c>
      <c r="H143" s="41"/>
      <c r="I143" s="41"/>
      <c r="J143" s="41" t="s">
        <v>34</v>
      </c>
      <c r="K143" s="88"/>
      <c r="L143" s="114" t="s">
        <v>36</v>
      </c>
      <c r="M143" s="36">
        <v>20000</v>
      </c>
      <c r="N143" s="36">
        <v>20000</v>
      </c>
      <c r="O143" s="101">
        <v>1</v>
      </c>
      <c r="P143" s="102">
        <f t="shared" si="9"/>
        <v>20000</v>
      </c>
    </row>
    <row r="144" spans="1:16" s="115" customFormat="1" ht="55.5" customHeight="1" x14ac:dyDescent="0.2">
      <c r="A144" s="40" t="s">
        <v>372</v>
      </c>
      <c r="B144" s="6" t="s">
        <v>429</v>
      </c>
      <c r="C144" s="6" t="s">
        <v>430</v>
      </c>
      <c r="D144" s="43" t="s">
        <v>28</v>
      </c>
      <c r="E144" s="113" t="s">
        <v>196</v>
      </c>
      <c r="F144" s="41" t="s">
        <v>30</v>
      </c>
      <c r="G144" s="88" t="s">
        <v>431</v>
      </c>
      <c r="H144" s="41"/>
      <c r="I144" s="41"/>
      <c r="J144" s="41" t="s">
        <v>34</v>
      </c>
      <c r="K144" s="88"/>
      <c r="L144" s="114" t="s">
        <v>36</v>
      </c>
      <c r="M144" s="36">
        <v>20000</v>
      </c>
      <c r="N144" s="36">
        <v>20000</v>
      </c>
      <c r="O144" s="101">
        <v>1</v>
      </c>
      <c r="P144" s="102">
        <f t="shared" si="9"/>
        <v>20000</v>
      </c>
    </row>
    <row r="145" spans="1:16" s="115" customFormat="1" ht="55.5" customHeight="1" x14ac:dyDescent="0.2">
      <c r="A145" s="40" t="s">
        <v>372</v>
      </c>
      <c r="B145" s="6" t="s">
        <v>432</v>
      </c>
      <c r="C145" s="6" t="s">
        <v>433</v>
      </c>
      <c r="D145" s="43" t="s">
        <v>28</v>
      </c>
      <c r="E145" s="113" t="s">
        <v>196</v>
      </c>
      <c r="F145" s="41" t="s">
        <v>30</v>
      </c>
      <c r="G145" s="88" t="s">
        <v>434</v>
      </c>
      <c r="H145" s="41"/>
      <c r="I145" s="41"/>
      <c r="J145" s="41" t="s">
        <v>34</v>
      </c>
      <c r="K145" s="88"/>
      <c r="L145" s="114" t="s">
        <v>36</v>
      </c>
      <c r="M145" s="36">
        <v>145000</v>
      </c>
      <c r="N145" s="36">
        <v>145000</v>
      </c>
      <c r="O145" s="101">
        <v>1</v>
      </c>
      <c r="P145" s="102">
        <f t="shared" si="9"/>
        <v>145000</v>
      </c>
    </row>
    <row r="146" spans="1:16" s="115" customFormat="1" ht="55.5" customHeight="1" x14ac:dyDescent="0.2">
      <c r="A146" s="40" t="s">
        <v>372</v>
      </c>
      <c r="B146" s="6" t="s">
        <v>435</v>
      </c>
      <c r="C146" s="6" t="s">
        <v>436</v>
      </c>
      <c r="D146" s="43" t="s">
        <v>28</v>
      </c>
      <c r="E146" s="113" t="s">
        <v>236</v>
      </c>
      <c r="F146" s="41" t="s">
        <v>30</v>
      </c>
      <c r="G146" s="88" t="s">
        <v>437</v>
      </c>
      <c r="H146" s="41"/>
      <c r="I146" s="41"/>
      <c r="J146" s="41" t="s">
        <v>34</v>
      </c>
      <c r="K146" s="88"/>
      <c r="L146" s="114" t="s">
        <v>36</v>
      </c>
      <c r="M146" s="36">
        <v>160000</v>
      </c>
      <c r="N146" s="36">
        <v>160000</v>
      </c>
      <c r="O146" s="101">
        <v>1</v>
      </c>
      <c r="P146" s="102">
        <f t="shared" si="9"/>
        <v>160000</v>
      </c>
    </row>
    <row r="147" spans="1:16" s="115" customFormat="1" ht="55.5" customHeight="1" x14ac:dyDescent="0.2">
      <c r="A147" s="40" t="s">
        <v>372</v>
      </c>
      <c r="B147" s="6" t="s">
        <v>438</v>
      </c>
      <c r="C147" s="6" t="s">
        <v>439</v>
      </c>
      <c r="D147" s="43" t="s">
        <v>28</v>
      </c>
      <c r="E147" s="113" t="s">
        <v>236</v>
      </c>
      <c r="F147" s="41" t="s">
        <v>30</v>
      </c>
      <c r="G147" s="88" t="s">
        <v>437</v>
      </c>
      <c r="H147" s="41"/>
      <c r="I147" s="41"/>
      <c r="J147" s="41" t="s">
        <v>34</v>
      </c>
      <c r="K147" s="88"/>
      <c r="L147" s="114" t="s">
        <v>36</v>
      </c>
      <c r="M147" s="36">
        <v>10000</v>
      </c>
      <c r="N147" s="36">
        <v>10000</v>
      </c>
      <c r="O147" s="101">
        <v>1</v>
      </c>
      <c r="P147" s="102">
        <f t="shared" si="9"/>
        <v>10000</v>
      </c>
    </row>
    <row r="148" spans="1:16" s="115" customFormat="1" ht="55.5" customHeight="1" x14ac:dyDescent="0.2">
      <c r="A148" s="40" t="s">
        <v>372</v>
      </c>
      <c r="B148" s="6" t="s">
        <v>440</v>
      </c>
      <c r="C148" s="6" t="s">
        <v>441</v>
      </c>
      <c r="D148" s="43" t="s">
        <v>28</v>
      </c>
      <c r="E148" s="113" t="s">
        <v>236</v>
      </c>
      <c r="F148" s="41" t="s">
        <v>30</v>
      </c>
      <c r="G148" s="88" t="s">
        <v>442</v>
      </c>
      <c r="H148" s="116"/>
      <c r="I148" s="41"/>
      <c r="J148" s="41" t="s">
        <v>44</v>
      </c>
      <c r="K148" s="88"/>
      <c r="L148" s="114" t="s">
        <v>36</v>
      </c>
      <c r="M148" s="36">
        <v>80000</v>
      </c>
      <c r="N148" s="36">
        <v>80000</v>
      </c>
      <c r="O148" s="101">
        <v>1</v>
      </c>
      <c r="P148" s="102">
        <f t="shared" si="9"/>
        <v>80000</v>
      </c>
    </row>
    <row r="149" spans="1:16" s="115" customFormat="1" ht="55.5" customHeight="1" x14ac:dyDescent="0.2">
      <c r="A149" s="40" t="s">
        <v>372</v>
      </c>
      <c r="B149" s="6" t="s">
        <v>443</v>
      </c>
      <c r="C149" s="6" t="s">
        <v>444</v>
      </c>
      <c r="D149" s="43" t="s">
        <v>28</v>
      </c>
      <c r="E149" s="113" t="s">
        <v>236</v>
      </c>
      <c r="F149" s="41" t="s">
        <v>30</v>
      </c>
      <c r="G149" s="88" t="s">
        <v>445</v>
      </c>
      <c r="H149" s="116"/>
      <c r="I149" s="41"/>
      <c r="J149" s="41" t="s">
        <v>34</v>
      </c>
      <c r="K149" s="88"/>
      <c r="L149" s="114" t="s">
        <v>36</v>
      </c>
      <c r="M149" s="36">
        <v>50000</v>
      </c>
      <c r="N149" s="36">
        <v>50000</v>
      </c>
      <c r="O149" s="101">
        <v>1</v>
      </c>
      <c r="P149" s="102">
        <f t="shared" si="9"/>
        <v>50000</v>
      </c>
    </row>
    <row r="150" spans="1:16" s="115" customFormat="1" ht="55.5" customHeight="1" x14ac:dyDescent="0.2">
      <c r="A150" s="40" t="s">
        <v>372</v>
      </c>
      <c r="B150" s="6" t="s">
        <v>446</v>
      </c>
      <c r="C150" s="6" t="s">
        <v>447</v>
      </c>
      <c r="D150" s="43" t="s">
        <v>28</v>
      </c>
      <c r="E150" s="113" t="s">
        <v>186</v>
      </c>
      <c r="F150" s="41" t="s">
        <v>30</v>
      </c>
      <c r="G150" s="88" t="s">
        <v>448</v>
      </c>
      <c r="H150" s="116"/>
      <c r="I150" s="41"/>
      <c r="J150" s="41" t="s">
        <v>34</v>
      </c>
      <c r="K150" s="88"/>
      <c r="L150" s="114" t="s">
        <v>36</v>
      </c>
      <c r="M150" s="36">
        <v>68000</v>
      </c>
      <c r="N150" s="36">
        <v>68000</v>
      </c>
      <c r="O150" s="101">
        <v>1</v>
      </c>
      <c r="P150" s="102">
        <f t="shared" si="9"/>
        <v>68000</v>
      </c>
    </row>
    <row r="151" spans="1:16" s="115" customFormat="1" ht="55.5" customHeight="1" x14ac:dyDescent="0.2">
      <c r="A151" s="40" t="s">
        <v>372</v>
      </c>
      <c r="B151" s="6" t="s">
        <v>449</v>
      </c>
      <c r="C151" s="6" t="s">
        <v>450</v>
      </c>
      <c r="D151" s="43" t="s">
        <v>28</v>
      </c>
      <c r="E151" s="113" t="s">
        <v>186</v>
      </c>
      <c r="F151" s="41" t="s">
        <v>30</v>
      </c>
      <c r="G151" s="88" t="s">
        <v>448</v>
      </c>
      <c r="H151" s="116"/>
      <c r="I151" s="41"/>
      <c r="J151" s="41" t="s">
        <v>34</v>
      </c>
      <c r="K151" s="88"/>
      <c r="L151" s="114" t="s">
        <v>36</v>
      </c>
      <c r="M151" s="36">
        <v>78000</v>
      </c>
      <c r="N151" s="36">
        <v>78000</v>
      </c>
      <c r="O151" s="101">
        <v>1</v>
      </c>
      <c r="P151" s="102">
        <f t="shared" si="9"/>
        <v>78000</v>
      </c>
    </row>
    <row r="152" spans="1:16" s="115" customFormat="1" ht="55.5" customHeight="1" x14ac:dyDescent="0.2">
      <c r="A152" s="40" t="s">
        <v>372</v>
      </c>
      <c r="B152" s="6" t="s">
        <v>451</v>
      </c>
      <c r="C152" s="6" t="s">
        <v>452</v>
      </c>
      <c r="D152" s="43" t="s">
        <v>28</v>
      </c>
      <c r="E152" s="113" t="s">
        <v>186</v>
      </c>
      <c r="F152" s="41" t="s">
        <v>30</v>
      </c>
      <c r="G152" s="88" t="s">
        <v>453</v>
      </c>
      <c r="H152" s="116"/>
      <c r="I152" s="41"/>
      <c r="J152" s="41" t="s">
        <v>34</v>
      </c>
      <c r="K152" s="88"/>
      <c r="L152" s="114" t="s">
        <v>36</v>
      </c>
      <c r="M152" s="36">
        <v>45000</v>
      </c>
      <c r="N152" s="36">
        <v>45000</v>
      </c>
      <c r="O152" s="101">
        <v>1</v>
      </c>
      <c r="P152" s="102">
        <f t="shared" si="9"/>
        <v>45000</v>
      </c>
    </row>
    <row r="153" spans="1:16" s="115" customFormat="1" ht="55.5" customHeight="1" x14ac:dyDescent="0.2">
      <c r="A153" s="40" t="s">
        <v>372</v>
      </c>
      <c r="B153" s="6" t="s">
        <v>454</v>
      </c>
      <c r="C153" s="6" t="s">
        <v>455</v>
      </c>
      <c r="D153" s="43" t="s">
        <v>28</v>
      </c>
      <c r="E153" s="113" t="s">
        <v>186</v>
      </c>
      <c r="F153" s="41" t="s">
        <v>30</v>
      </c>
      <c r="G153" s="88" t="s">
        <v>453</v>
      </c>
      <c r="H153" s="116"/>
      <c r="I153" s="41"/>
      <c r="J153" s="41" t="s">
        <v>34</v>
      </c>
      <c r="K153" s="88"/>
      <c r="L153" s="114" t="s">
        <v>36</v>
      </c>
      <c r="M153" s="36">
        <v>7000</v>
      </c>
      <c r="N153" s="36">
        <v>7000</v>
      </c>
      <c r="O153" s="101">
        <v>1</v>
      </c>
      <c r="P153" s="102">
        <f t="shared" si="9"/>
        <v>7000</v>
      </c>
    </row>
    <row r="154" spans="1:16" s="115" customFormat="1" ht="55.5" customHeight="1" x14ac:dyDescent="0.2">
      <c r="A154" s="40" t="s">
        <v>372</v>
      </c>
      <c r="B154" s="6" t="s">
        <v>456</v>
      </c>
      <c r="C154" s="6" t="s">
        <v>457</v>
      </c>
      <c r="D154" s="43" t="s">
        <v>28</v>
      </c>
      <c r="E154" s="113" t="s">
        <v>186</v>
      </c>
      <c r="F154" s="41" t="s">
        <v>30</v>
      </c>
      <c r="G154" s="88" t="s">
        <v>458</v>
      </c>
      <c r="H154" s="116"/>
      <c r="I154" s="41"/>
      <c r="J154" s="41" t="s">
        <v>34</v>
      </c>
      <c r="K154" s="88"/>
      <c r="L154" s="114" t="s">
        <v>36</v>
      </c>
      <c r="M154" s="36">
        <v>45000</v>
      </c>
      <c r="N154" s="36">
        <v>45000</v>
      </c>
      <c r="O154" s="101">
        <v>1</v>
      </c>
      <c r="P154" s="102">
        <f t="shared" si="9"/>
        <v>45000</v>
      </c>
    </row>
    <row r="155" spans="1:16" s="115" customFormat="1" ht="55.5" customHeight="1" x14ac:dyDescent="0.2">
      <c r="A155" s="40" t="s">
        <v>372</v>
      </c>
      <c r="B155" s="6" t="s">
        <v>459</v>
      </c>
      <c r="C155" s="6" t="s">
        <v>460</v>
      </c>
      <c r="D155" s="43" t="s">
        <v>28</v>
      </c>
      <c r="E155" s="113" t="s">
        <v>186</v>
      </c>
      <c r="F155" s="41" t="s">
        <v>30</v>
      </c>
      <c r="G155" s="88" t="s">
        <v>461</v>
      </c>
      <c r="H155" s="116"/>
      <c r="I155" s="41"/>
      <c r="J155" s="41" t="s">
        <v>34</v>
      </c>
      <c r="K155" s="88"/>
      <c r="L155" s="114" t="s">
        <v>36</v>
      </c>
      <c r="M155" s="36">
        <v>45000</v>
      </c>
      <c r="N155" s="36">
        <v>45000</v>
      </c>
      <c r="O155" s="101">
        <v>1</v>
      </c>
      <c r="P155" s="102">
        <f t="shared" si="9"/>
        <v>45000</v>
      </c>
    </row>
    <row r="156" spans="1:16" s="115" customFormat="1" ht="55.5" customHeight="1" x14ac:dyDescent="0.2">
      <c r="A156" s="40" t="s">
        <v>372</v>
      </c>
      <c r="B156" s="6" t="s">
        <v>462</v>
      </c>
      <c r="C156" s="6" t="s">
        <v>463</v>
      </c>
      <c r="D156" s="43" t="s">
        <v>28</v>
      </c>
      <c r="E156" s="113" t="s">
        <v>186</v>
      </c>
      <c r="F156" s="41" t="s">
        <v>30</v>
      </c>
      <c r="G156" s="88" t="s">
        <v>464</v>
      </c>
      <c r="H156" s="116"/>
      <c r="I156" s="41"/>
      <c r="J156" s="41" t="s">
        <v>34</v>
      </c>
      <c r="K156" s="88"/>
      <c r="L156" s="114" t="s">
        <v>36</v>
      </c>
      <c r="M156" s="36">
        <v>62000</v>
      </c>
      <c r="N156" s="36">
        <v>62000</v>
      </c>
      <c r="O156" s="101">
        <v>1</v>
      </c>
      <c r="P156" s="102">
        <f t="shared" si="9"/>
        <v>62000</v>
      </c>
    </row>
    <row r="157" spans="1:16" s="115" customFormat="1" ht="55.5" customHeight="1" x14ac:dyDescent="0.2">
      <c r="A157" s="40" t="s">
        <v>372</v>
      </c>
      <c r="B157" s="6" t="s">
        <v>465</v>
      </c>
      <c r="C157" s="6" t="s">
        <v>466</v>
      </c>
      <c r="D157" s="43" t="s">
        <v>28</v>
      </c>
      <c r="E157" s="113" t="s">
        <v>467</v>
      </c>
      <c r="F157" s="41" t="s">
        <v>30</v>
      </c>
      <c r="G157" s="88" t="s">
        <v>468</v>
      </c>
      <c r="H157" s="116"/>
      <c r="I157" s="41"/>
      <c r="J157" s="41" t="s">
        <v>34</v>
      </c>
      <c r="K157" s="88"/>
      <c r="L157" s="114" t="s">
        <v>36</v>
      </c>
      <c r="M157" s="36">
        <v>27000</v>
      </c>
      <c r="N157" s="36">
        <v>27000</v>
      </c>
      <c r="O157" s="101">
        <v>1</v>
      </c>
      <c r="P157" s="102">
        <f t="shared" si="9"/>
        <v>27000</v>
      </c>
    </row>
    <row r="158" spans="1:16" s="115" customFormat="1" ht="55.5" customHeight="1" x14ac:dyDescent="0.2">
      <c r="A158" s="40" t="s">
        <v>372</v>
      </c>
      <c r="B158" s="6" t="s">
        <v>469</v>
      </c>
      <c r="C158" s="6" t="s">
        <v>470</v>
      </c>
      <c r="D158" s="43" t="s">
        <v>28</v>
      </c>
      <c r="E158" s="113" t="s">
        <v>467</v>
      </c>
      <c r="F158" s="41" t="s">
        <v>30</v>
      </c>
      <c r="G158" s="88" t="s">
        <v>471</v>
      </c>
      <c r="H158" s="116"/>
      <c r="I158" s="41"/>
      <c r="J158" s="41" t="s">
        <v>34</v>
      </c>
      <c r="K158" s="88"/>
      <c r="L158" s="114" t="s">
        <v>36</v>
      </c>
      <c r="M158" s="36">
        <v>20000</v>
      </c>
      <c r="N158" s="36">
        <v>20000</v>
      </c>
      <c r="O158" s="101">
        <v>1</v>
      </c>
      <c r="P158" s="102">
        <f t="shared" si="9"/>
        <v>20000</v>
      </c>
    </row>
    <row r="159" spans="1:16" s="115" customFormat="1" ht="78.75" customHeight="1" x14ac:dyDescent="0.2">
      <c r="A159" s="40" t="s">
        <v>372</v>
      </c>
      <c r="B159" s="6" t="s">
        <v>472</v>
      </c>
      <c r="C159" s="6" t="s">
        <v>473</v>
      </c>
      <c r="D159" s="43" t="s">
        <v>28</v>
      </c>
      <c r="E159" s="113" t="s">
        <v>467</v>
      </c>
      <c r="F159" s="41" t="s">
        <v>30</v>
      </c>
      <c r="G159" s="88" t="s">
        <v>474</v>
      </c>
      <c r="H159" s="116"/>
      <c r="I159" s="41"/>
      <c r="J159" s="41" t="s">
        <v>34</v>
      </c>
      <c r="K159" s="88"/>
      <c r="L159" s="114" t="s">
        <v>36</v>
      </c>
      <c r="M159" s="36">
        <v>30000</v>
      </c>
      <c r="N159" s="36">
        <v>30000</v>
      </c>
      <c r="O159" s="101">
        <v>1</v>
      </c>
      <c r="P159" s="102">
        <f t="shared" si="9"/>
        <v>30000</v>
      </c>
    </row>
    <row r="160" spans="1:16" s="115" customFormat="1" ht="69.75" customHeight="1" x14ac:dyDescent="0.2">
      <c r="A160" s="40" t="s">
        <v>372</v>
      </c>
      <c r="B160" s="6" t="s">
        <v>475</v>
      </c>
      <c r="C160" s="6" t="s">
        <v>476</v>
      </c>
      <c r="D160" s="43" t="s">
        <v>28</v>
      </c>
      <c r="E160" s="113" t="s">
        <v>467</v>
      </c>
      <c r="F160" s="41" t="s">
        <v>30</v>
      </c>
      <c r="G160" s="88" t="s">
        <v>477</v>
      </c>
      <c r="H160" s="116"/>
      <c r="I160" s="41"/>
      <c r="J160" s="41" t="s">
        <v>34</v>
      </c>
      <c r="K160" s="88"/>
      <c r="L160" s="114" t="s">
        <v>36</v>
      </c>
      <c r="M160" s="36">
        <v>15000</v>
      </c>
      <c r="N160" s="36">
        <v>15000</v>
      </c>
      <c r="O160" s="101">
        <v>1</v>
      </c>
      <c r="P160" s="102">
        <f t="shared" si="9"/>
        <v>15000</v>
      </c>
    </row>
    <row r="161" spans="1:16" s="115" customFormat="1" ht="55.5" customHeight="1" x14ac:dyDescent="0.2">
      <c r="A161" s="40" t="s">
        <v>372</v>
      </c>
      <c r="B161" s="6" t="s">
        <v>478</v>
      </c>
      <c r="C161" s="6" t="s">
        <v>479</v>
      </c>
      <c r="D161" s="43" t="s">
        <v>28</v>
      </c>
      <c r="E161" s="113" t="s">
        <v>467</v>
      </c>
      <c r="F161" s="41" t="s">
        <v>30</v>
      </c>
      <c r="G161" s="88" t="s">
        <v>480</v>
      </c>
      <c r="H161" s="116"/>
      <c r="I161" s="41"/>
      <c r="J161" s="41" t="s">
        <v>34</v>
      </c>
      <c r="K161" s="88"/>
      <c r="L161" s="114" t="s">
        <v>36</v>
      </c>
      <c r="M161" s="36">
        <v>40000</v>
      </c>
      <c r="N161" s="36">
        <v>40000</v>
      </c>
      <c r="O161" s="101">
        <v>1</v>
      </c>
      <c r="P161" s="102">
        <f t="shared" si="9"/>
        <v>40000</v>
      </c>
    </row>
    <row r="162" spans="1:16" s="115" customFormat="1" ht="55.5" customHeight="1" x14ac:dyDescent="0.2">
      <c r="A162" s="40" t="s">
        <v>372</v>
      </c>
      <c r="B162" s="6" t="s">
        <v>481</v>
      </c>
      <c r="C162" s="6" t="s">
        <v>482</v>
      </c>
      <c r="D162" s="43" t="s">
        <v>28</v>
      </c>
      <c r="E162" s="113" t="s">
        <v>467</v>
      </c>
      <c r="F162" s="41" t="s">
        <v>30</v>
      </c>
      <c r="G162" s="88" t="s">
        <v>483</v>
      </c>
      <c r="H162" s="116"/>
      <c r="I162" s="41"/>
      <c r="J162" s="41" t="s">
        <v>34</v>
      </c>
      <c r="K162" s="88"/>
      <c r="L162" s="114" t="s">
        <v>36</v>
      </c>
      <c r="M162" s="36">
        <v>20000</v>
      </c>
      <c r="N162" s="36">
        <v>20000</v>
      </c>
      <c r="O162" s="101">
        <v>1</v>
      </c>
      <c r="P162" s="102">
        <f t="shared" si="9"/>
        <v>20000</v>
      </c>
    </row>
    <row r="163" spans="1:16" s="115" customFormat="1" ht="55.5" customHeight="1" x14ac:dyDescent="0.2">
      <c r="A163" s="40" t="s">
        <v>372</v>
      </c>
      <c r="B163" s="6" t="s">
        <v>484</v>
      </c>
      <c r="C163" s="6" t="s">
        <v>485</v>
      </c>
      <c r="D163" s="43" t="s">
        <v>28</v>
      </c>
      <c r="E163" s="113" t="s">
        <v>467</v>
      </c>
      <c r="F163" s="41" t="s">
        <v>30</v>
      </c>
      <c r="G163" s="88" t="s">
        <v>486</v>
      </c>
      <c r="H163" s="116"/>
      <c r="I163" s="41"/>
      <c r="J163" s="41" t="s">
        <v>34</v>
      </c>
      <c r="K163" s="88"/>
      <c r="L163" s="114" t="s">
        <v>36</v>
      </c>
      <c r="M163" s="36">
        <v>30000</v>
      </c>
      <c r="N163" s="36">
        <v>30000</v>
      </c>
      <c r="O163" s="101">
        <v>1</v>
      </c>
      <c r="P163" s="102">
        <f t="shared" si="9"/>
        <v>30000</v>
      </c>
    </row>
    <row r="164" spans="1:16" s="115" customFormat="1" ht="55.5" customHeight="1" x14ac:dyDescent="0.2">
      <c r="A164" s="40" t="s">
        <v>372</v>
      </c>
      <c r="B164" s="6" t="s">
        <v>487</v>
      </c>
      <c r="C164" s="6" t="s">
        <v>488</v>
      </c>
      <c r="D164" s="43" t="s">
        <v>28</v>
      </c>
      <c r="E164" s="113" t="s">
        <v>467</v>
      </c>
      <c r="F164" s="41" t="s">
        <v>30</v>
      </c>
      <c r="G164" s="88" t="s">
        <v>489</v>
      </c>
      <c r="H164" s="116"/>
      <c r="I164" s="41"/>
      <c r="J164" s="41" t="s">
        <v>34</v>
      </c>
      <c r="K164" s="88"/>
      <c r="L164" s="114" t="s">
        <v>36</v>
      </c>
      <c r="M164" s="36">
        <v>55000</v>
      </c>
      <c r="N164" s="36">
        <v>55000</v>
      </c>
      <c r="O164" s="101">
        <v>1</v>
      </c>
      <c r="P164" s="102">
        <f t="shared" si="9"/>
        <v>55000</v>
      </c>
    </row>
    <row r="165" spans="1:16" s="115" customFormat="1" ht="55.5" customHeight="1" x14ac:dyDescent="0.2">
      <c r="A165" s="40" t="s">
        <v>372</v>
      </c>
      <c r="B165" s="6" t="s">
        <v>490</v>
      </c>
      <c r="C165" s="6" t="s">
        <v>491</v>
      </c>
      <c r="D165" s="43" t="s">
        <v>28</v>
      </c>
      <c r="E165" s="113" t="s">
        <v>467</v>
      </c>
      <c r="F165" s="41" t="s">
        <v>30</v>
      </c>
      <c r="G165" s="88" t="s">
        <v>492</v>
      </c>
      <c r="H165" s="116"/>
      <c r="I165" s="41"/>
      <c r="J165" s="41" t="s">
        <v>34</v>
      </c>
      <c r="K165" s="88"/>
      <c r="L165" s="114" t="s">
        <v>36</v>
      </c>
      <c r="M165" s="36">
        <v>15000</v>
      </c>
      <c r="N165" s="36">
        <v>15000</v>
      </c>
      <c r="O165" s="101">
        <v>1</v>
      </c>
      <c r="P165" s="102">
        <f t="shared" si="9"/>
        <v>15000</v>
      </c>
    </row>
    <row r="166" spans="1:16" s="115" customFormat="1" ht="55.5" customHeight="1" x14ac:dyDescent="0.2">
      <c r="A166" s="40" t="s">
        <v>372</v>
      </c>
      <c r="B166" s="6" t="s">
        <v>493</v>
      </c>
      <c r="C166" s="6" t="s">
        <v>494</v>
      </c>
      <c r="D166" s="43" t="s">
        <v>28</v>
      </c>
      <c r="E166" s="113" t="s">
        <v>467</v>
      </c>
      <c r="F166" s="41" t="s">
        <v>30</v>
      </c>
      <c r="G166" s="88" t="s">
        <v>495</v>
      </c>
      <c r="H166" s="116"/>
      <c r="I166" s="41"/>
      <c r="J166" s="41" t="s">
        <v>34</v>
      </c>
      <c r="K166" s="88"/>
      <c r="L166" s="114" t="s">
        <v>36</v>
      </c>
      <c r="M166" s="36">
        <v>20000</v>
      </c>
      <c r="N166" s="36">
        <v>20000</v>
      </c>
      <c r="O166" s="101">
        <v>1</v>
      </c>
      <c r="P166" s="102">
        <f t="shared" si="9"/>
        <v>20000</v>
      </c>
    </row>
    <row r="167" spans="1:16" s="115" customFormat="1" ht="55.5" customHeight="1" x14ac:dyDescent="0.2">
      <c r="A167" s="40" t="s">
        <v>372</v>
      </c>
      <c r="B167" s="6" t="s">
        <v>496</v>
      </c>
      <c r="C167" s="6" t="s">
        <v>497</v>
      </c>
      <c r="D167" s="43" t="s">
        <v>28</v>
      </c>
      <c r="E167" s="113" t="s">
        <v>467</v>
      </c>
      <c r="F167" s="41" t="s">
        <v>30</v>
      </c>
      <c r="G167" s="88" t="s">
        <v>498</v>
      </c>
      <c r="H167" s="116"/>
      <c r="I167" s="41"/>
      <c r="J167" s="41" t="s">
        <v>34</v>
      </c>
      <c r="K167" s="88"/>
      <c r="L167" s="114" t="s">
        <v>36</v>
      </c>
      <c r="M167" s="36">
        <v>10000</v>
      </c>
      <c r="N167" s="36">
        <v>10000</v>
      </c>
      <c r="O167" s="101">
        <v>1</v>
      </c>
      <c r="P167" s="102">
        <f t="shared" si="9"/>
        <v>10000</v>
      </c>
    </row>
    <row r="168" spans="1:16" s="115" customFormat="1" ht="55.5" customHeight="1" x14ac:dyDescent="0.2">
      <c r="A168" s="40" t="s">
        <v>372</v>
      </c>
      <c r="B168" s="6" t="s">
        <v>499</v>
      </c>
      <c r="C168" s="6" t="s">
        <v>500</v>
      </c>
      <c r="D168" s="43" t="s">
        <v>28</v>
      </c>
      <c r="E168" s="113" t="s">
        <v>467</v>
      </c>
      <c r="F168" s="41" t="s">
        <v>30</v>
      </c>
      <c r="G168" s="88" t="s">
        <v>501</v>
      </c>
      <c r="H168" s="116"/>
      <c r="I168" s="41"/>
      <c r="J168" s="41" t="s">
        <v>34</v>
      </c>
      <c r="K168" s="88"/>
      <c r="L168" s="114" t="s">
        <v>36</v>
      </c>
      <c r="M168" s="36">
        <v>15000</v>
      </c>
      <c r="N168" s="36">
        <v>15000</v>
      </c>
      <c r="O168" s="101">
        <v>1</v>
      </c>
      <c r="P168" s="102">
        <f t="shared" si="9"/>
        <v>15000</v>
      </c>
    </row>
    <row r="169" spans="1:16" s="115" customFormat="1" ht="55.5" customHeight="1" x14ac:dyDescent="0.2">
      <c r="A169" s="40" t="s">
        <v>372</v>
      </c>
      <c r="B169" s="6" t="s">
        <v>502</v>
      </c>
      <c r="C169" s="6" t="s">
        <v>503</v>
      </c>
      <c r="D169" s="43" t="s">
        <v>28</v>
      </c>
      <c r="E169" s="113" t="s">
        <v>467</v>
      </c>
      <c r="F169" s="41" t="s">
        <v>30</v>
      </c>
      <c r="G169" s="88" t="s">
        <v>504</v>
      </c>
      <c r="H169" s="116"/>
      <c r="I169" s="41"/>
      <c r="J169" s="41" t="s">
        <v>34</v>
      </c>
      <c r="K169" s="88"/>
      <c r="L169" s="114" t="s">
        <v>36</v>
      </c>
      <c r="M169" s="36">
        <v>15000</v>
      </c>
      <c r="N169" s="36">
        <v>15000</v>
      </c>
      <c r="O169" s="101">
        <v>1</v>
      </c>
      <c r="P169" s="102">
        <f t="shared" si="9"/>
        <v>15000</v>
      </c>
    </row>
    <row r="170" spans="1:16" s="115" customFormat="1" ht="55.5" customHeight="1" x14ac:dyDescent="0.2">
      <c r="A170" s="40" t="s">
        <v>372</v>
      </c>
      <c r="B170" s="6" t="s">
        <v>505</v>
      </c>
      <c r="C170" s="6" t="s">
        <v>506</v>
      </c>
      <c r="D170" s="43" t="s">
        <v>28</v>
      </c>
      <c r="E170" s="113" t="s">
        <v>467</v>
      </c>
      <c r="F170" s="41" t="s">
        <v>30</v>
      </c>
      <c r="G170" s="88" t="s">
        <v>507</v>
      </c>
      <c r="H170" s="116"/>
      <c r="I170" s="41"/>
      <c r="J170" s="41" t="s">
        <v>34</v>
      </c>
      <c r="K170" s="88"/>
      <c r="L170" s="114" t="s">
        <v>36</v>
      </c>
      <c r="M170" s="36">
        <v>15000</v>
      </c>
      <c r="N170" s="36">
        <v>15000</v>
      </c>
      <c r="O170" s="101">
        <v>1</v>
      </c>
      <c r="P170" s="102">
        <f t="shared" si="9"/>
        <v>15000</v>
      </c>
    </row>
    <row r="171" spans="1:16" s="115" customFormat="1" ht="55.5" customHeight="1" x14ac:dyDescent="0.2">
      <c r="A171" s="40" t="s">
        <v>372</v>
      </c>
      <c r="B171" s="6" t="s">
        <v>508</v>
      </c>
      <c r="C171" s="6" t="s">
        <v>509</v>
      </c>
      <c r="D171" s="43" t="s">
        <v>28</v>
      </c>
      <c r="E171" s="113" t="s">
        <v>467</v>
      </c>
      <c r="F171" s="41" t="s">
        <v>30</v>
      </c>
      <c r="G171" s="88" t="s">
        <v>510</v>
      </c>
      <c r="H171" s="116"/>
      <c r="I171" s="41"/>
      <c r="J171" s="41" t="s">
        <v>34</v>
      </c>
      <c r="K171" s="88"/>
      <c r="L171" s="114" t="s">
        <v>36</v>
      </c>
      <c r="M171" s="36">
        <v>15000</v>
      </c>
      <c r="N171" s="36">
        <v>15000</v>
      </c>
      <c r="O171" s="101">
        <v>1</v>
      </c>
      <c r="P171" s="102">
        <f t="shared" si="9"/>
        <v>15000</v>
      </c>
    </row>
    <row r="172" spans="1:16" s="115" customFormat="1" ht="55.5" customHeight="1" x14ac:dyDescent="0.2">
      <c r="A172" s="40" t="s">
        <v>372</v>
      </c>
      <c r="B172" s="6" t="s">
        <v>511</v>
      </c>
      <c r="C172" s="6" t="s">
        <v>512</v>
      </c>
      <c r="D172" s="43" t="s">
        <v>28</v>
      </c>
      <c r="E172" s="113" t="s">
        <v>467</v>
      </c>
      <c r="F172" s="41" t="s">
        <v>30</v>
      </c>
      <c r="G172" s="88" t="s">
        <v>513</v>
      </c>
      <c r="H172" s="116"/>
      <c r="I172" s="41"/>
      <c r="J172" s="41" t="s">
        <v>34</v>
      </c>
      <c r="K172" s="88"/>
      <c r="L172" s="114" t="s">
        <v>36</v>
      </c>
      <c r="M172" s="36">
        <v>30000</v>
      </c>
      <c r="N172" s="36">
        <v>30000</v>
      </c>
      <c r="O172" s="101">
        <v>1</v>
      </c>
      <c r="P172" s="102">
        <f t="shared" si="9"/>
        <v>30000</v>
      </c>
    </row>
    <row r="173" spans="1:16" s="115" customFormat="1" ht="55.5" customHeight="1" x14ac:dyDescent="0.2">
      <c r="A173" s="40" t="s">
        <v>372</v>
      </c>
      <c r="B173" s="6" t="s">
        <v>514</v>
      </c>
      <c r="C173" s="6" t="s">
        <v>515</v>
      </c>
      <c r="D173" s="43" t="s">
        <v>28</v>
      </c>
      <c r="E173" s="113" t="s">
        <v>467</v>
      </c>
      <c r="F173" s="41" t="s">
        <v>30</v>
      </c>
      <c r="G173" s="88" t="s">
        <v>516</v>
      </c>
      <c r="H173" s="116"/>
      <c r="I173" s="41"/>
      <c r="J173" s="41" t="s">
        <v>34</v>
      </c>
      <c r="K173" s="88"/>
      <c r="L173" s="114" t="s">
        <v>36</v>
      </c>
      <c r="M173" s="36">
        <v>40000</v>
      </c>
      <c r="N173" s="36">
        <v>40000</v>
      </c>
      <c r="O173" s="101">
        <v>1</v>
      </c>
      <c r="P173" s="102">
        <f t="shared" si="9"/>
        <v>40000</v>
      </c>
    </row>
    <row r="174" spans="1:16" s="115" customFormat="1" ht="55.5" customHeight="1" x14ac:dyDescent="0.2">
      <c r="A174" s="40" t="s">
        <v>372</v>
      </c>
      <c r="B174" s="6" t="s">
        <v>517</v>
      </c>
      <c r="C174" s="6" t="s">
        <v>518</v>
      </c>
      <c r="D174" s="43" t="s">
        <v>28</v>
      </c>
      <c r="E174" s="113" t="s">
        <v>467</v>
      </c>
      <c r="F174" s="41" t="s">
        <v>30</v>
      </c>
      <c r="G174" s="88" t="s">
        <v>519</v>
      </c>
      <c r="H174" s="116"/>
      <c r="I174" s="41" t="s">
        <v>43</v>
      </c>
      <c r="J174" s="41" t="s">
        <v>34</v>
      </c>
      <c r="K174" s="88"/>
      <c r="L174" s="114" t="s">
        <v>36</v>
      </c>
      <c r="M174" s="36">
        <v>10000</v>
      </c>
      <c r="N174" s="36">
        <v>10000</v>
      </c>
      <c r="O174" s="101">
        <v>1</v>
      </c>
      <c r="P174" s="102">
        <f t="shared" si="9"/>
        <v>10000</v>
      </c>
    </row>
    <row r="175" spans="1:16" s="115" customFormat="1" ht="55.5" customHeight="1" x14ac:dyDescent="0.2">
      <c r="A175" s="40" t="s">
        <v>372</v>
      </c>
      <c r="B175" s="6" t="s">
        <v>520</v>
      </c>
      <c r="C175" s="6" t="s">
        <v>521</v>
      </c>
      <c r="D175" s="43" t="s">
        <v>28</v>
      </c>
      <c r="E175" s="113" t="s">
        <v>467</v>
      </c>
      <c r="F175" s="116"/>
      <c r="G175" s="88" t="s">
        <v>522</v>
      </c>
      <c r="H175" s="116"/>
      <c r="I175" s="41"/>
      <c r="J175" s="41" t="s">
        <v>34</v>
      </c>
      <c r="K175" s="88"/>
      <c r="L175" s="114" t="s">
        <v>36</v>
      </c>
      <c r="M175" s="36">
        <v>48000</v>
      </c>
      <c r="N175" s="36">
        <v>48000</v>
      </c>
      <c r="O175" s="101">
        <v>1</v>
      </c>
      <c r="P175" s="102">
        <f t="shared" si="9"/>
        <v>48000</v>
      </c>
    </row>
    <row r="176" spans="1:16" s="115" customFormat="1" ht="55.5" customHeight="1" x14ac:dyDescent="0.2">
      <c r="A176" s="40" t="s">
        <v>372</v>
      </c>
      <c r="B176" s="6" t="s">
        <v>523</v>
      </c>
      <c r="C176" s="6" t="s">
        <v>524</v>
      </c>
      <c r="D176" s="43" t="s">
        <v>28</v>
      </c>
      <c r="E176" s="113" t="s">
        <v>467</v>
      </c>
      <c r="F176" s="116"/>
      <c r="G176" s="88" t="s">
        <v>525</v>
      </c>
      <c r="H176" s="116"/>
      <c r="I176" s="41"/>
      <c r="J176" s="41" t="s">
        <v>34</v>
      </c>
      <c r="K176" s="88"/>
      <c r="L176" s="114" t="s">
        <v>36</v>
      </c>
      <c r="M176" s="36">
        <v>15000</v>
      </c>
      <c r="N176" s="36">
        <v>15000</v>
      </c>
      <c r="O176" s="101">
        <v>1</v>
      </c>
      <c r="P176" s="102">
        <f t="shared" si="9"/>
        <v>15000</v>
      </c>
    </row>
    <row r="177" spans="1:16" s="115" customFormat="1" ht="55.5" customHeight="1" x14ac:dyDescent="0.2">
      <c r="A177" s="40" t="s">
        <v>372</v>
      </c>
      <c r="B177" s="6" t="s">
        <v>526</v>
      </c>
      <c r="C177" s="6" t="s">
        <v>527</v>
      </c>
      <c r="D177" s="43" t="s">
        <v>28</v>
      </c>
      <c r="E177" s="113" t="s">
        <v>467</v>
      </c>
      <c r="F177" s="116"/>
      <c r="G177" s="88" t="s">
        <v>528</v>
      </c>
      <c r="H177" s="116"/>
      <c r="I177" s="41"/>
      <c r="J177" s="41" t="s">
        <v>34</v>
      </c>
      <c r="K177" s="88"/>
      <c r="L177" s="114" t="s">
        <v>36</v>
      </c>
      <c r="M177" s="36">
        <v>25000</v>
      </c>
      <c r="N177" s="36">
        <v>25000</v>
      </c>
      <c r="O177" s="101">
        <v>1</v>
      </c>
      <c r="P177" s="102">
        <f t="shared" si="9"/>
        <v>25000</v>
      </c>
    </row>
    <row r="178" spans="1:16" s="115" customFormat="1" ht="55.5" customHeight="1" x14ac:dyDescent="0.2">
      <c r="A178" s="40" t="s">
        <v>372</v>
      </c>
      <c r="B178" s="6" t="s">
        <v>529</v>
      </c>
      <c r="C178" s="6" t="s">
        <v>530</v>
      </c>
      <c r="D178" s="43" t="s">
        <v>28</v>
      </c>
      <c r="E178" s="113" t="s">
        <v>467</v>
      </c>
      <c r="F178" s="116"/>
      <c r="G178" s="88" t="s">
        <v>531</v>
      </c>
      <c r="H178" s="116"/>
      <c r="I178" s="41"/>
      <c r="J178" s="41" t="s">
        <v>34</v>
      </c>
      <c r="K178" s="88"/>
      <c r="L178" s="114" t="s">
        <v>36</v>
      </c>
      <c r="M178" s="36">
        <v>120000</v>
      </c>
      <c r="N178" s="36">
        <v>120000</v>
      </c>
      <c r="O178" s="101">
        <v>1</v>
      </c>
      <c r="P178" s="102">
        <f t="shared" si="9"/>
        <v>120000</v>
      </c>
    </row>
    <row r="179" spans="1:16" s="115" customFormat="1" ht="55.5" customHeight="1" x14ac:dyDescent="0.2">
      <c r="A179" s="40" t="s">
        <v>372</v>
      </c>
      <c r="B179" s="6" t="s">
        <v>532</v>
      </c>
      <c r="C179" s="6" t="s">
        <v>533</v>
      </c>
      <c r="D179" s="43" t="s">
        <v>28</v>
      </c>
      <c r="E179" s="113" t="s">
        <v>467</v>
      </c>
      <c r="F179" s="41" t="s">
        <v>30</v>
      </c>
      <c r="G179" s="88" t="s">
        <v>534</v>
      </c>
      <c r="H179" s="116"/>
      <c r="I179" s="41"/>
      <c r="J179" s="41" t="s">
        <v>34</v>
      </c>
      <c r="K179" s="88"/>
      <c r="L179" s="114" t="s">
        <v>36</v>
      </c>
      <c r="M179" s="36">
        <v>50000</v>
      </c>
      <c r="N179" s="36">
        <v>50000</v>
      </c>
      <c r="O179" s="101">
        <v>1</v>
      </c>
      <c r="P179" s="102">
        <f t="shared" si="9"/>
        <v>50000</v>
      </c>
    </row>
    <row r="180" spans="1:16" s="115" customFormat="1" ht="55.5" customHeight="1" x14ac:dyDescent="0.2">
      <c r="A180" s="40" t="s">
        <v>372</v>
      </c>
      <c r="B180" s="6" t="s">
        <v>535</v>
      </c>
      <c r="C180" s="6" t="s">
        <v>536</v>
      </c>
      <c r="D180" s="43" t="s">
        <v>28</v>
      </c>
      <c r="E180" s="113" t="s">
        <v>467</v>
      </c>
      <c r="F180" s="41" t="s">
        <v>30</v>
      </c>
      <c r="G180" s="43" t="s">
        <v>537</v>
      </c>
      <c r="H180" s="116"/>
      <c r="I180" s="41"/>
      <c r="J180" s="41" t="s">
        <v>34</v>
      </c>
      <c r="K180" s="88"/>
      <c r="L180" s="114" t="s">
        <v>36</v>
      </c>
      <c r="M180" s="36">
        <v>20000</v>
      </c>
      <c r="N180" s="36">
        <v>20000</v>
      </c>
      <c r="O180" s="101">
        <v>1</v>
      </c>
      <c r="P180" s="102">
        <f t="shared" si="9"/>
        <v>20000</v>
      </c>
    </row>
    <row r="181" spans="1:16" s="115" customFormat="1" ht="55.5" customHeight="1" x14ac:dyDescent="0.2">
      <c r="A181" s="40" t="s">
        <v>372</v>
      </c>
      <c r="B181" s="6" t="s">
        <v>538</v>
      </c>
      <c r="C181" s="6" t="s">
        <v>539</v>
      </c>
      <c r="D181" s="43" t="s">
        <v>28</v>
      </c>
      <c r="E181" s="113" t="s">
        <v>467</v>
      </c>
      <c r="F181" s="41" t="s">
        <v>30</v>
      </c>
      <c r="G181" s="88" t="s">
        <v>540</v>
      </c>
      <c r="H181" s="116"/>
      <c r="I181" s="41"/>
      <c r="J181" s="41" t="s">
        <v>34</v>
      </c>
      <c r="K181" s="88"/>
      <c r="L181" s="114" t="s">
        <v>36</v>
      </c>
      <c r="M181" s="36">
        <v>80000</v>
      </c>
      <c r="N181" s="36">
        <v>80000</v>
      </c>
      <c r="O181" s="101">
        <v>1</v>
      </c>
      <c r="P181" s="102">
        <f t="shared" si="9"/>
        <v>80000</v>
      </c>
    </row>
    <row r="182" spans="1:16" s="115" customFormat="1" ht="55.5" customHeight="1" x14ac:dyDescent="0.2">
      <c r="A182" s="40" t="s">
        <v>372</v>
      </c>
      <c r="B182" s="6" t="s">
        <v>541</v>
      </c>
      <c r="C182" s="6" t="s">
        <v>542</v>
      </c>
      <c r="D182" s="43" t="s">
        <v>28</v>
      </c>
      <c r="E182" s="113" t="s">
        <v>467</v>
      </c>
      <c r="F182" s="41" t="s">
        <v>30</v>
      </c>
      <c r="G182" s="88" t="s">
        <v>543</v>
      </c>
      <c r="H182" s="116"/>
      <c r="I182" s="41"/>
      <c r="J182" s="41" t="s">
        <v>34</v>
      </c>
      <c r="K182" s="88"/>
      <c r="L182" s="114" t="s">
        <v>36</v>
      </c>
      <c r="M182" s="36">
        <v>20000</v>
      </c>
      <c r="N182" s="36">
        <v>20000</v>
      </c>
      <c r="O182" s="101">
        <v>1</v>
      </c>
      <c r="P182" s="102">
        <f t="shared" si="9"/>
        <v>20000</v>
      </c>
    </row>
    <row r="183" spans="1:16" s="115" customFormat="1" ht="55.5" customHeight="1" x14ac:dyDescent="0.2">
      <c r="A183" s="40" t="s">
        <v>372</v>
      </c>
      <c r="B183" s="6" t="s">
        <v>544</v>
      </c>
      <c r="C183" s="6" t="s">
        <v>545</v>
      </c>
      <c r="D183" s="43" t="s">
        <v>28</v>
      </c>
      <c r="E183" s="113" t="s">
        <v>467</v>
      </c>
      <c r="F183" s="41" t="s">
        <v>30</v>
      </c>
      <c r="G183" s="88" t="s">
        <v>546</v>
      </c>
      <c r="H183" s="116"/>
      <c r="I183" s="41"/>
      <c r="J183" s="41" t="s">
        <v>34</v>
      </c>
      <c r="K183" s="88"/>
      <c r="L183" s="114" t="s">
        <v>36</v>
      </c>
      <c r="M183" s="36">
        <v>15000</v>
      </c>
      <c r="N183" s="36">
        <v>15000</v>
      </c>
      <c r="O183" s="101">
        <v>1</v>
      </c>
      <c r="P183" s="102">
        <f t="shared" si="9"/>
        <v>15000</v>
      </c>
    </row>
    <row r="184" spans="1:16" s="115" customFormat="1" ht="55.5" customHeight="1" x14ac:dyDescent="0.2">
      <c r="A184" s="40" t="s">
        <v>372</v>
      </c>
      <c r="B184" s="6" t="s">
        <v>547</v>
      </c>
      <c r="C184" s="6" t="s">
        <v>548</v>
      </c>
      <c r="D184" s="43" t="s">
        <v>28</v>
      </c>
      <c r="E184" s="113" t="s">
        <v>467</v>
      </c>
      <c r="F184" s="41" t="s">
        <v>30</v>
      </c>
      <c r="G184" s="88" t="s">
        <v>549</v>
      </c>
      <c r="H184" s="116"/>
      <c r="I184" s="41"/>
      <c r="J184" s="41" t="s">
        <v>34</v>
      </c>
      <c r="K184" s="88"/>
      <c r="L184" s="114" t="s">
        <v>36</v>
      </c>
      <c r="M184" s="36">
        <v>45000</v>
      </c>
      <c r="N184" s="36">
        <v>45000</v>
      </c>
      <c r="O184" s="101">
        <v>1</v>
      </c>
      <c r="P184" s="102">
        <f t="shared" si="9"/>
        <v>45000</v>
      </c>
    </row>
    <row r="185" spans="1:16" s="115" customFormat="1" ht="55.5" customHeight="1" x14ac:dyDescent="0.2">
      <c r="A185" s="40" t="s">
        <v>372</v>
      </c>
      <c r="B185" s="6" t="s">
        <v>550</v>
      </c>
      <c r="C185" s="6" t="s">
        <v>551</v>
      </c>
      <c r="D185" s="43" t="s">
        <v>28</v>
      </c>
      <c r="E185" s="113" t="s">
        <v>467</v>
      </c>
      <c r="F185" s="41" t="s">
        <v>30</v>
      </c>
      <c r="G185" s="90" t="s">
        <v>552</v>
      </c>
      <c r="H185" s="116"/>
      <c r="I185" s="41"/>
      <c r="J185" s="41" t="s">
        <v>34</v>
      </c>
      <c r="K185" s="88"/>
      <c r="L185" s="114" t="s">
        <v>36</v>
      </c>
      <c r="M185" s="36">
        <v>15000</v>
      </c>
      <c r="N185" s="36">
        <v>15000</v>
      </c>
      <c r="O185" s="101">
        <v>1</v>
      </c>
      <c r="P185" s="102">
        <f t="shared" si="9"/>
        <v>15000</v>
      </c>
    </row>
    <row r="186" spans="1:16" s="115" customFormat="1" ht="55.5" customHeight="1" x14ac:dyDescent="0.2">
      <c r="A186" s="40" t="s">
        <v>372</v>
      </c>
      <c r="B186" s="6" t="s">
        <v>553</v>
      </c>
      <c r="C186" s="6" t="s">
        <v>554</v>
      </c>
      <c r="D186" s="43" t="s">
        <v>28</v>
      </c>
      <c r="E186" s="113" t="s">
        <v>467</v>
      </c>
      <c r="F186" s="41" t="s">
        <v>30</v>
      </c>
      <c r="G186" s="90" t="s">
        <v>555</v>
      </c>
      <c r="H186" s="116"/>
      <c r="I186" s="41"/>
      <c r="J186" s="41" t="s">
        <v>34</v>
      </c>
      <c r="K186" s="88"/>
      <c r="L186" s="114" t="s">
        <v>36</v>
      </c>
      <c r="M186" s="36">
        <v>35000</v>
      </c>
      <c r="N186" s="36">
        <v>35000</v>
      </c>
      <c r="O186" s="101">
        <v>1</v>
      </c>
      <c r="P186" s="102">
        <f t="shared" si="9"/>
        <v>35000</v>
      </c>
    </row>
    <row r="187" spans="1:16" s="115" customFormat="1" ht="55.5" customHeight="1" x14ac:dyDescent="0.2">
      <c r="A187" s="40" t="s">
        <v>372</v>
      </c>
      <c r="B187" s="6" t="s">
        <v>556</v>
      </c>
      <c r="C187" s="6" t="s">
        <v>557</v>
      </c>
      <c r="D187" s="43" t="s">
        <v>28</v>
      </c>
      <c r="E187" s="113" t="s">
        <v>467</v>
      </c>
      <c r="F187" s="41" t="s">
        <v>30</v>
      </c>
      <c r="G187" s="90" t="s">
        <v>558</v>
      </c>
      <c r="H187" s="116"/>
      <c r="I187" s="41"/>
      <c r="J187" s="41" t="s">
        <v>34</v>
      </c>
      <c r="K187" s="88"/>
      <c r="L187" s="114" t="s">
        <v>36</v>
      </c>
      <c r="M187" s="36">
        <v>30000</v>
      </c>
      <c r="N187" s="36">
        <v>30000</v>
      </c>
      <c r="O187" s="101">
        <v>1</v>
      </c>
      <c r="P187" s="102">
        <f t="shared" si="9"/>
        <v>30000</v>
      </c>
    </row>
    <row r="188" spans="1:16" s="115" customFormat="1" ht="55.5" customHeight="1" x14ac:dyDescent="0.2">
      <c r="A188" s="40" t="s">
        <v>372</v>
      </c>
      <c r="B188" s="6" t="s">
        <v>559</v>
      </c>
      <c r="C188" s="6" t="s">
        <v>560</v>
      </c>
      <c r="D188" s="43" t="s">
        <v>28</v>
      </c>
      <c r="E188" s="113" t="s">
        <v>467</v>
      </c>
      <c r="F188" s="113" t="s">
        <v>30</v>
      </c>
      <c r="G188" s="90" t="s">
        <v>561</v>
      </c>
      <c r="H188" s="116"/>
      <c r="I188" s="41"/>
      <c r="J188" s="41" t="s">
        <v>34</v>
      </c>
      <c r="K188" s="88"/>
      <c r="L188" s="114" t="s">
        <v>36</v>
      </c>
      <c r="M188" s="36">
        <v>12000</v>
      </c>
      <c r="N188" s="36">
        <v>12000</v>
      </c>
      <c r="O188" s="101">
        <v>1</v>
      </c>
      <c r="P188" s="102">
        <f t="shared" si="9"/>
        <v>12000</v>
      </c>
    </row>
    <row r="189" spans="1:16" s="115" customFormat="1" ht="55.5" customHeight="1" x14ac:dyDescent="0.2">
      <c r="A189" s="40" t="s">
        <v>372</v>
      </c>
      <c r="B189" s="6" t="s">
        <v>562</v>
      </c>
      <c r="C189" s="6" t="s">
        <v>563</v>
      </c>
      <c r="D189" s="43" t="s">
        <v>28</v>
      </c>
      <c r="E189" s="113" t="s">
        <v>467</v>
      </c>
      <c r="F189" s="113" t="s">
        <v>30</v>
      </c>
      <c r="G189" s="90" t="s">
        <v>564</v>
      </c>
      <c r="H189" s="116"/>
      <c r="I189" s="41"/>
      <c r="J189" s="41" t="s">
        <v>34</v>
      </c>
      <c r="K189" s="88"/>
      <c r="L189" s="114" t="s">
        <v>36</v>
      </c>
      <c r="M189" s="36">
        <v>35000</v>
      </c>
      <c r="N189" s="36">
        <v>35000</v>
      </c>
      <c r="O189" s="101">
        <v>1</v>
      </c>
      <c r="P189" s="102">
        <f t="shared" si="9"/>
        <v>35000</v>
      </c>
    </row>
    <row r="190" spans="1:16" s="115" customFormat="1" ht="55.5" customHeight="1" x14ac:dyDescent="0.2">
      <c r="A190" s="40" t="s">
        <v>372</v>
      </c>
      <c r="B190" s="6" t="s">
        <v>565</v>
      </c>
      <c r="C190" s="6" t="s">
        <v>566</v>
      </c>
      <c r="D190" s="43" t="s">
        <v>28</v>
      </c>
      <c r="E190" s="113" t="s">
        <v>467</v>
      </c>
      <c r="F190" s="113" t="s">
        <v>30</v>
      </c>
      <c r="G190" s="90" t="s">
        <v>567</v>
      </c>
      <c r="H190" s="116"/>
      <c r="I190" s="41"/>
      <c r="J190" s="41" t="s">
        <v>34</v>
      </c>
      <c r="K190" s="88"/>
      <c r="L190" s="114" t="s">
        <v>36</v>
      </c>
      <c r="M190" s="36">
        <v>12000</v>
      </c>
      <c r="N190" s="36">
        <v>12000</v>
      </c>
      <c r="O190" s="101">
        <v>1</v>
      </c>
      <c r="P190" s="102">
        <f t="shared" ref="P190:P253" si="10">N190*O190</f>
        <v>12000</v>
      </c>
    </row>
    <row r="191" spans="1:16" s="115" customFormat="1" ht="55.5" customHeight="1" x14ac:dyDescent="0.2">
      <c r="A191" s="40" t="s">
        <v>372</v>
      </c>
      <c r="B191" s="6" t="s">
        <v>568</v>
      </c>
      <c r="C191" s="6" t="s">
        <v>569</v>
      </c>
      <c r="D191" s="43" t="s">
        <v>28</v>
      </c>
      <c r="E191" s="113" t="s">
        <v>467</v>
      </c>
      <c r="F191" s="113" t="s">
        <v>30</v>
      </c>
      <c r="G191" s="90" t="s">
        <v>570</v>
      </c>
      <c r="H191" s="116"/>
      <c r="I191" s="41"/>
      <c r="J191" s="41" t="s">
        <v>34</v>
      </c>
      <c r="K191" s="88"/>
      <c r="L191" s="114" t="s">
        <v>36</v>
      </c>
      <c r="M191" s="36">
        <v>15000</v>
      </c>
      <c r="N191" s="36">
        <v>15000</v>
      </c>
      <c r="O191" s="101">
        <v>1</v>
      </c>
      <c r="P191" s="102">
        <f t="shared" si="10"/>
        <v>15000</v>
      </c>
    </row>
    <row r="192" spans="1:16" s="115" customFormat="1" ht="55.5" customHeight="1" x14ac:dyDescent="0.2">
      <c r="A192" s="40" t="s">
        <v>372</v>
      </c>
      <c r="B192" s="6" t="s">
        <v>571</v>
      </c>
      <c r="C192" s="6" t="s">
        <v>572</v>
      </c>
      <c r="D192" s="43" t="s">
        <v>28</v>
      </c>
      <c r="E192" s="113" t="s">
        <v>467</v>
      </c>
      <c r="F192" s="113" t="s">
        <v>30</v>
      </c>
      <c r="G192" s="90" t="s">
        <v>573</v>
      </c>
      <c r="H192" s="116"/>
      <c r="I192" s="41"/>
      <c r="J192" s="41" t="s">
        <v>34</v>
      </c>
      <c r="K192" s="88"/>
      <c r="L192" s="114" t="s">
        <v>36</v>
      </c>
      <c r="M192" s="36">
        <v>15000</v>
      </c>
      <c r="N192" s="36">
        <v>15000</v>
      </c>
      <c r="O192" s="101">
        <v>1</v>
      </c>
      <c r="P192" s="102">
        <f t="shared" si="10"/>
        <v>15000</v>
      </c>
    </row>
    <row r="193" spans="1:16" s="115" customFormat="1" ht="55.5" customHeight="1" x14ac:dyDescent="0.2">
      <c r="A193" s="40" t="s">
        <v>372</v>
      </c>
      <c r="B193" s="6" t="s">
        <v>574</v>
      </c>
      <c r="C193" s="6" t="s">
        <v>575</v>
      </c>
      <c r="D193" s="43" t="s">
        <v>28</v>
      </c>
      <c r="E193" s="113" t="s">
        <v>467</v>
      </c>
      <c r="F193" s="113" t="s">
        <v>30</v>
      </c>
      <c r="G193" s="41" t="s">
        <v>576</v>
      </c>
      <c r="H193" s="116"/>
      <c r="I193" s="41"/>
      <c r="J193" s="41" t="s">
        <v>34</v>
      </c>
      <c r="K193" s="88"/>
      <c r="L193" s="114" t="s">
        <v>36</v>
      </c>
      <c r="M193" s="36">
        <v>4000</v>
      </c>
      <c r="N193" s="36">
        <v>4000</v>
      </c>
      <c r="O193" s="101">
        <v>1</v>
      </c>
      <c r="P193" s="102">
        <f t="shared" si="10"/>
        <v>4000</v>
      </c>
    </row>
    <row r="194" spans="1:16" s="115" customFormat="1" ht="74.25" customHeight="1" x14ac:dyDescent="0.2">
      <c r="A194" s="40" t="s">
        <v>372</v>
      </c>
      <c r="B194" s="6" t="s">
        <v>577</v>
      </c>
      <c r="C194" s="6" t="s">
        <v>578</v>
      </c>
      <c r="D194" s="43" t="s">
        <v>28</v>
      </c>
      <c r="E194" s="113" t="s">
        <v>467</v>
      </c>
      <c r="F194" s="113" t="s">
        <v>30</v>
      </c>
      <c r="G194" s="90" t="s">
        <v>579</v>
      </c>
      <c r="H194" s="116"/>
      <c r="I194" s="41"/>
      <c r="J194" s="41" t="s">
        <v>34</v>
      </c>
      <c r="K194" s="88"/>
      <c r="L194" s="114" t="s">
        <v>36</v>
      </c>
      <c r="M194" s="36">
        <v>35000</v>
      </c>
      <c r="N194" s="36">
        <v>35000</v>
      </c>
      <c r="O194" s="101">
        <v>1</v>
      </c>
      <c r="P194" s="102">
        <f t="shared" si="10"/>
        <v>35000</v>
      </c>
    </row>
    <row r="195" spans="1:16" s="115" customFormat="1" ht="55.5" customHeight="1" x14ac:dyDescent="0.2">
      <c r="A195" s="40" t="s">
        <v>372</v>
      </c>
      <c r="B195" s="6" t="s">
        <v>580</v>
      </c>
      <c r="C195" s="6" t="s">
        <v>581</v>
      </c>
      <c r="D195" s="43" t="s">
        <v>28</v>
      </c>
      <c r="E195" s="113" t="s">
        <v>467</v>
      </c>
      <c r="F195" s="113" t="s">
        <v>30</v>
      </c>
      <c r="G195" s="90" t="s">
        <v>582</v>
      </c>
      <c r="H195" s="116"/>
      <c r="I195" s="41"/>
      <c r="J195" s="41" t="s">
        <v>34</v>
      </c>
      <c r="K195" s="88"/>
      <c r="L195" s="114" t="s">
        <v>36</v>
      </c>
      <c r="M195" s="36">
        <v>55000</v>
      </c>
      <c r="N195" s="36">
        <v>55000</v>
      </c>
      <c r="O195" s="101">
        <v>1</v>
      </c>
      <c r="P195" s="102">
        <f t="shared" si="10"/>
        <v>55000</v>
      </c>
    </row>
    <row r="196" spans="1:16" s="115" customFormat="1" ht="55.5" customHeight="1" x14ac:dyDescent="0.2">
      <c r="A196" s="40" t="s">
        <v>372</v>
      </c>
      <c r="B196" s="6" t="s">
        <v>583</v>
      </c>
      <c r="C196" s="6" t="s">
        <v>584</v>
      </c>
      <c r="D196" s="43" t="s">
        <v>28</v>
      </c>
      <c r="E196" s="113" t="s">
        <v>467</v>
      </c>
      <c r="F196" s="113" t="s">
        <v>30</v>
      </c>
      <c r="G196" s="90" t="s">
        <v>585</v>
      </c>
      <c r="H196" s="116"/>
      <c r="I196" s="41"/>
      <c r="J196" s="41" t="s">
        <v>34</v>
      </c>
      <c r="K196" s="88"/>
      <c r="L196" s="114" t="s">
        <v>36</v>
      </c>
      <c r="M196" s="36">
        <v>8000</v>
      </c>
      <c r="N196" s="36">
        <v>8000</v>
      </c>
      <c r="O196" s="101">
        <v>1</v>
      </c>
      <c r="P196" s="102">
        <f t="shared" si="10"/>
        <v>8000</v>
      </c>
    </row>
    <row r="197" spans="1:16" s="115" customFormat="1" ht="55.5" customHeight="1" x14ac:dyDescent="0.2">
      <c r="A197" s="40" t="s">
        <v>372</v>
      </c>
      <c r="B197" s="6" t="s">
        <v>586</v>
      </c>
      <c r="C197" s="6" t="s">
        <v>587</v>
      </c>
      <c r="D197" s="43" t="s">
        <v>28</v>
      </c>
      <c r="E197" s="113" t="s">
        <v>467</v>
      </c>
      <c r="F197" s="113" t="s">
        <v>30</v>
      </c>
      <c r="G197" s="41" t="s">
        <v>588</v>
      </c>
      <c r="H197" s="116"/>
      <c r="I197" s="41"/>
      <c r="J197" s="41" t="s">
        <v>34</v>
      </c>
      <c r="K197" s="88"/>
      <c r="L197" s="114" t="s">
        <v>36</v>
      </c>
      <c r="M197" s="36">
        <v>25000</v>
      </c>
      <c r="N197" s="36">
        <v>25000</v>
      </c>
      <c r="O197" s="101">
        <v>1</v>
      </c>
      <c r="P197" s="102">
        <f t="shared" si="10"/>
        <v>25000</v>
      </c>
    </row>
    <row r="198" spans="1:16" s="115" customFormat="1" ht="55.5" customHeight="1" x14ac:dyDescent="0.2">
      <c r="A198" s="40" t="s">
        <v>372</v>
      </c>
      <c r="B198" s="6" t="s">
        <v>589</v>
      </c>
      <c r="C198" s="6" t="s">
        <v>590</v>
      </c>
      <c r="D198" s="43" t="s">
        <v>28</v>
      </c>
      <c r="E198" s="113" t="s">
        <v>467</v>
      </c>
      <c r="F198" s="113" t="s">
        <v>30</v>
      </c>
      <c r="G198" s="88" t="s">
        <v>591</v>
      </c>
      <c r="H198" s="116"/>
      <c r="I198" s="41"/>
      <c r="J198" s="41" t="s">
        <v>34</v>
      </c>
      <c r="K198" s="88"/>
      <c r="L198" s="114" t="s">
        <v>36</v>
      </c>
      <c r="M198" s="36">
        <v>12000</v>
      </c>
      <c r="N198" s="36">
        <v>12000</v>
      </c>
      <c r="O198" s="101">
        <v>1</v>
      </c>
      <c r="P198" s="102">
        <f t="shared" si="10"/>
        <v>12000</v>
      </c>
    </row>
    <row r="199" spans="1:16" s="115" customFormat="1" ht="55.5" customHeight="1" x14ac:dyDescent="0.2">
      <c r="A199" s="40" t="s">
        <v>372</v>
      </c>
      <c r="B199" s="6" t="s">
        <v>592</v>
      </c>
      <c r="C199" s="6" t="s">
        <v>593</v>
      </c>
      <c r="D199" s="43" t="s">
        <v>28</v>
      </c>
      <c r="E199" s="113" t="s">
        <v>467</v>
      </c>
      <c r="F199" s="113" t="s">
        <v>30</v>
      </c>
      <c r="G199" s="88" t="s">
        <v>594</v>
      </c>
      <c r="H199" s="116"/>
      <c r="I199" s="41"/>
      <c r="J199" s="41" t="s">
        <v>34</v>
      </c>
      <c r="K199" s="88"/>
      <c r="L199" s="114" t="s">
        <v>36</v>
      </c>
      <c r="M199" s="36">
        <v>15000</v>
      </c>
      <c r="N199" s="36">
        <v>15000</v>
      </c>
      <c r="O199" s="101">
        <v>1</v>
      </c>
      <c r="P199" s="102">
        <f t="shared" si="10"/>
        <v>15000</v>
      </c>
    </row>
    <row r="200" spans="1:16" s="115" customFormat="1" ht="55.5" customHeight="1" x14ac:dyDescent="0.2">
      <c r="A200" s="40" t="s">
        <v>372</v>
      </c>
      <c r="B200" s="6" t="s">
        <v>595</v>
      </c>
      <c r="C200" s="6" t="s">
        <v>596</v>
      </c>
      <c r="D200" s="43" t="s">
        <v>28</v>
      </c>
      <c r="E200" s="113" t="s">
        <v>467</v>
      </c>
      <c r="F200" s="113" t="s">
        <v>30</v>
      </c>
      <c r="G200" s="88" t="s">
        <v>597</v>
      </c>
      <c r="H200" s="116"/>
      <c r="I200" s="41"/>
      <c r="J200" s="41" t="s">
        <v>34</v>
      </c>
      <c r="K200" s="88"/>
      <c r="L200" s="114" t="s">
        <v>36</v>
      </c>
      <c r="M200" s="36">
        <v>40000</v>
      </c>
      <c r="N200" s="36">
        <v>40000</v>
      </c>
      <c r="O200" s="101">
        <v>1</v>
      </c>
      <c r="P200" s="102">
        <f t="shared" si="10"/>
        <v>40000</v>
      </c>
    </row>
    <row r="201" spans="1:16" s="115" customFormat="1" ht="55.5" customHeight="1" x14ac:dyDescent="0.2">
      <c r="A201" s="40" t="s">
        <v>372</v>
      </c>
      <c r="B201" s="6" t="s">
        <v>598</v>
      </c>
      <c r="C201" s="6" t="s">
        <v>598</v>
      </c>
      <c r="D201" s="43" t="s">
        <v>28</v>
      </c>
      <c r="E201" s="113" t="s">
        <v>467</v>
      </c>
      <c r="F201" s="113" t="s">
        <v>30</v>
      </c>
      <c r="G201" s="88" t="s">
        <v>599</v>
      </c>
      <c r="H201" s="116"/>
      <c r="I201" s="41"/>
      <c r="J201" s="41" t="s">
        <v>34</v>
      </c>
      <c r="K201" s="88"/>
      <c r="L201" s="114" t="s">
        <v>36</v>
      </c>
      <c r="M201" s="36">
        <v>15000</v>
      </c>
      <c r="N201" s="36">
        <v>15000</v>
      </c>
      <c r="O201" s="101">
        <v>1</v>
      </c>
      <c r="P201" s="102">
        <f t="shared" si="10"/>
        <v>15000</v>
      </c>
    </row>
    <row r="202" spans="1:16" s="115" customFormat="1" ht="55.5" customHeight="1" x14ac:dyDescent="0.2">
      <c r="A202" s="40" t="s">
        <v>372</v>
      </c>
      <c r="B202" s="6" t="s">
        <v>600</v>
      </c>
      <c r="C202" s="6" t="s">
        <v>601</v>
      </c>
      <c r="D202" s="43" t="s">
        <v>28</v>
      </c>
      <c r="E202" s="113" t="s">
        <v>602</v>
      </c>
      <c r="F202" s="113" t="s">
        <v>30</v>
      </c>
      <c r="G202" s="88" t="s">
        <v>603</v>
      </c>
      <c r="H202" s="117"/>
      <c r="I202" s="41"/>
      <c r="J202" s="41" t="s">
        <v>34</v>
      </c>
      <c r="K202" s="88"/>
      <c r="L202" s="114" t="s">
        <v>36</v>
      </c>
      <c r="M202" s="36">
        <v>180000</v>
      </c>
      <c r="N202" s="36">
        <v>180000</v>
      </c>
      <c r="O202" s="101">
        <v>1</v>
      </c>
      <c r="P202" s="102">
        <f t="shared" si="10"/>
        <v>180000</v>
      </c>
    </row>
    <row r="203" spans="1:16" s="115" customFormat="1" ht="55.5" customHeight="1" x14ac:dyDescent="0.2">
      <c r="A203" s="40" t="s">
        <v>372</v>
      </c>
      <c r="B203" s="6" t="s">
        <v>604</v>
      </c>
      <c r="C203" s="6" t="s">
        <v>605</v>
      </c>
      <c r="D203" s="43" t="s">
        <v>28</v>
      </c>
      <c r="E203" s="113" t="s">
        <v>602</v>
      </c>
      <c r="F203" s="113" t="s">
        <v>30</v>
      </c>
      <c r="G203" s="43" t="s">
        <v>606</v>
      </c>
      <c r="H203" s="117"/>
      <c r="I203" s="41"/>
      <c r="J203" s="41" t="s">
        <v>34</v>
      </c>
      <c r="K203" s="88"/>
      <c r="L203" s="114" t="s">
        <v>36</v>
      </c>
      <c r="M203" s="36">
        <v>160000</v>
      </c>
      <c r="N203" s="36">
        <v>160000</v>
      </c>
      <c r="O203" s="101">
        <v>1</v>
      </c>
      <c r="P203" s="102">
        <f t="shared" si="10"/>
        <v>160000</v>
      </c>
    </row>
    <row r="204" spans="1:16" s="115" customFormat="1" ht="55.5" customHeight="1" x14ac:dyDescent="0.2">
      <c r="A204" s="40" t="s">
        <v>372</v>
      </c>
      <c r="B204" s="6" t="s">
        <v>607</v>
      </c>
      <c r="C204" s="6" t="s">
        <v>608</v>
      </c>
      <c r="D204" s="43" t="s">
        <v>28</v>
      </c>
      <c r="E204" s="113" t="s">
        <v>602</v>
      </c>
      <c r="F204" s="113" t="s">
        <v>30</v>
      </c>
      <c r="G204" s="43" t="s">
        <v>609</v>
      </c>
      <c r="H204" s="117"/>
      <c r="I204" s="41"/>
      <c r="J204" s="41" t="s">
        <v>34</v>
      </c>
      <c r="K204" s="88"/>
      <c r="L204" s="114" t="s">
        <v>36</v>
      </c>
      <c r="M204" s="36">
        <v>50000</v>
      </c>
      <c r="N204" s="36">
        <v>50000</v>
      </c>
      <c r="O204" s="101">
        <v>1</v>
      </c>
      <c r="P204" s="102">
        <f t="shared" si="10"/>
        <v>50000</v>
      </c>
    </row>
    <row r="205" spans="1:16" s="115" customFormat="1" ht="55.5" customHeight="1" x14ac:dyDescent="0.2">
      <c r="A205" s="40" t="s">
        <v>372</v>
      </c>
      <c r="B205" s="6" t="s">
        <v>610</v>
      </c>
      <c r="C205" s="6" t="s">
        <v>611</v>
      </c>
      <c r="D205" s="43" t="s">
        <v>28</v>
      </c>
      <c r="E205" s="113" t="s">
        <v>602</v>
      </c>
      <c r="F205" s="113" t="s">
        <v>30</v>
      </c>
      <c r="G205" s="43" t="s">
        <v>612</v>
      </c>
      <c r="H205" s="117"/>
      <c r="I205" s="41"/>
      <c r="J205" s="41" t="s">
        <v>34</v>
      </c>
      <c r="K205" s="88"/>
      <c r="L205" s="114" t="s">
        <v>36</v>
      </c>
      <c r="M205" s="36">
        <v>200000</v>
      </c>
      <c r="N205" s="36">
        <v>200000</v>
      </c>
      <c r="O205" s="101">
        <v>1</v>
      </c>
      <c r="P205" s="102">
        <f t="shared" si="10"/>
        <v>200000</v>
      </c>
    </row>
    <row r="206" spans="1:16" s="118" customFormat="1" ht="55.5" customHeight="1" x14ac:dyDescent="0.2">
      <c r="A206" s="40" t="s">
        <v>372</v>
      </c>
      <c r="B206" s="15" t="s">
        <v>613</v>
      </c>
      <c r="C206" s="15" t="s">
        <v>614</v>
      </c>
      <c r="D206" s="113" t="s">
        <v>28</v>
      </c>
      <c r="E206" s="113" t="s">
        <v>602</v>
      </c>
      <c r="F206" s="113" t="s">
        <v>30</v>
      </c>
      <c r="G206" s="113" t="s">
        <v>615</v>
      </c>
      <c r="H206" s="113"/>
      <c r="I206" s="113"/>
      <c r="J206" s="41" t="s">
        <v>34</v>
      </c>
      <c r="K206" s="88"/>
      <c r="L206" s="114" t="s">
        <v>36</v>
      </c>
      <c r="M206" s="36">
        <v>200000</v>
      </c>
      <c r="N206" s="36">
        <v>200000</v>
      </c>
      <c r="O206" s="101">
        <v>1</v>
      </c>
      <c r="P206" s="102">
        <f t="shared" si="10"/>
        <v>200000</v>
      </c>
    </row>
    <row r="207" spans="1:16" s="115" customFormat="1" ht="55.5" customHeight="1" x14ac:dyDescent="0.2">
      <c r="A207" s="40" t="s">
        <v>372</v>
      </c>
      <c r="B207" s="6" t="s">
        <v>616</v>
      </c>
      <c r="C207" s="6" t="s">
        <v>617</v>
      </c>
      <c r="D207" s="43" t="s">
        <v>28</v>
      </c>
      <c r="E207" s="113" t="s">
        <v>602</v>
      </c>
      <c r="F207" s="113" t="s">
        <v>30</v>
      </c>
      <c r="G207" s="43" t="s">
        <v>618</v>
      </c>
      <c r="H207" s="117"/>
      <c r="I207" s="41"/>
      <c r="J207" s="41" t="s">
        <v>34</v>
      </c>
      <c r="K207" s="88"/>
      <c r="L207" s="114" t="s">
        <v>36</v>
      </c>
      <c r="M207" s="36">
        <v>750000</v>
      </c>
      <c r="N207" s="36">
        <v>750000</v>
      </c>
      <c r="O207" s="101">
        <v>1</v>
      </c>
      <c r="P207" s="102">
        <f t="shared" si="10"/>
        <v>750000</v>
      </c>
    </row>
    <row r="208" spans="1:16" s="115" customFormat="1" ht="55.5" customHeight="1" x14ac:dyDescent="0.2">
      <c r="A208" s="40" t="s">
        <v>372</v>
      </c>
      <c r="B208" s="6" t="s">
        <v>619</v>
      </c>
      <c r="C208" s="6" t="s">
        <v>620</v>
      </c>
      <c r="D208" s="43" t="s">
        <v>28</v>
      </c>
      <c r="E208" s="113" t="s">
        <v>602</v>
      </c>
      <c r="F208" s="113" t="s">
        <v>30</v>
      </c>
      <c r="G208" s="43" t="s">
        <v>621</v>
      </c>
      <c r="H208" s="117"/>
      <c r="I208" s="41"/>
      <c r="J208" s="41" t="s">
        <v>34</v>
      </c>
      <c r="K208" s="88"/>
      <c r="L208" s="114" t="s">
        <v>36</v>
      </c>
      <c r="M208" s="36">
        <v>500000</v>
      </c>
      <c r="N208" s="36">
        <v>500000</v>
      </c>
      <c r="O208" s="101">
        <v>1</v>
      </c>
      <c r="P208" s="102">
        <f t="shared" si="10"/>
        <v>500000</v>
      </c>
    </row>
    <row r="209" spans="1:16" s="115" customFormat="1" ht="55.5" customHeight="1" x14ac:dyDescent="0.2">
      <c r="A209" s="40" t="s">
        <v>372</v>
      </c>
      <c r="B209" s="6" t="s">
        <v>622</v>
      </c>
      <c r="C209" s="6" t="s">
        <v>623</v>
      </c>
      <c r="D209" s="43" t="s">
        <v>28</v>
      </c>
      <c r="E209" s="113" t="s">
        <v>602</v>
      </c>
      <c r="F209" s="113" t="s">
        <v>30</v>
      </c>
      <c r="G209" s="43" t="s">
        <v>624</v>
      </c>
      <c r="H209" s="117"/>
      <c r="I209" s="41"/>
      <c r="J209" s="41" t="s">
        <v>34</v>
      </c>
      <c r="K209" s="88"/>
      <c r="L209" s="114" t="s">
        <v>36</v>
      </c>
      <c r="M209" s="36">
        <v>600000</v>
      </c>
      <c r="N209" s="36">
        <v>600000</v>
      </c>
      <c r="O209" s="101">
        <v>1</v>
      </c>
      <c r="P209" s="102">
        <f t="shared" si="10"/>
        <v>600000</v>
      </c>
    </row>
    <row r="210" spans="1:16" s="115" customFormat="1" ht="55.5" customHeight="1" x14ac:dyDescent="0.2">
      <c r="A210" s="40" t="s">
        <v>372</v>
      </c>
      <c r="B210" s="6" t="s">
        <v>625</v>
      </c>
      <c r="C210" s="6" t="s">
        <v>626</v>
      </c>
      <c r="D210" s="43" t="s">
        <v>28</v>
      </c>
      <c r="E210" s="113" t="s">
        <v>602</v>
      </c>
      <c r="F210" s="113" t="s">
        <v>30</v>
      </c>
      <c r="G210" s="43" t="s">
        <v>627</v>
      </c>
      <c r="H210" s="117"/>
      <c r="I210" s="41"/>
      <c r="J210" s="41" t="s">
        <v>34</v>
      </c>
      <c r="K210" s="88"/>
      <c r="L210" s="114" t="s">
        <v>36</v>
      </c>
      <c r="M210" s="36">
        <v>380000</v>
      </c>
      <c r="N210" s="36">
        <v>380000</v>
      </c>
      <c r="O210" s="101">
        <v>1</v>
      </c>
      <c r="P210" s="102">
        <f t="shared" si="10"/>
        <v>380000</v>
      </c>
    </row>
    <row r="211" spans="1:16" s="115" customFormat="1" ht="55.5" customHeight="1" x14ac:dyDescent="0.2">
      <c r="A211" s="40" t="s">
        <v>372</v>
      </c>
      <c r="B211" s="6" t="s">
        <v>628</v>
      </c>
      <c r="C211" s="6" t="s">
        <v>629</v>
      </c>
      <c r="D211" s="43" t="s">
        <v>28</v>
      </c>
      <c r="E211" s="113" t="s">
        <v>602</v>
      </c>
      <c r="F211" s="113" t="s">
        <v>30</v>
      </c>
      <c r="G211" s="43" t="s">
        <v>630</v>
      </c>
      <c r="H211" s="117"/>
      <c r="I211" s="41"/>
      <c r="J211" s="41" t="s">
        <v>34</v>
      </c>
      <c r="K211" s="88"/>
      <c r="L211" s="114" t="s">
        <v>36</v>
      </c>
      <c r="M211" s="36">
        <v>85000</v>
      </c>
      <c r="N211" s="36">
        <v>85000</v>
      </c>
      <c r="O211" s="101">
        <v>1</v>
      </c>
      <c r="P211" s="102">
        <f t="shared" si="10"/>
        <v>85000</v>
      </c>
    </row>
    <row r="212" spans="1:16" s="115" customFormat="1" ht="55.5" customHeight="1" x14ac:dyDescent="0.2">
      <c r="A212" s="40" t="s">
        <v>372</v>
      </c>
      <c r="B212" s="6" t="s">
        <v>631</v>
      </c>
      <c r="C212" s="6" t="s">
        <v>632</v>
      </c>
      <c r="D212" s="43" t="s">
        <v>28</v>
      </c>
      <c r="E212" s="113" t="s">
        <v>602</v>
      </c>
      <c r="F212" s="113" t="s">
        <v>30</v>
      </c>
      <c r="G212" s="88" t="s">
        <v>633</v>
      </c>
      <c r="H212" s="117"/>
      <c r="I212" s="41"/>
      <c r="J212" s="41" t="s">
        <v>34</v>
      </c>
      <c r="K212" s="88"/>
      <c r="L212" s="114" t="s">
        <v>36</v>
      </c>
      <c r="M212" s="36">
        <v>180000</v>
      </c>
      <c r="N212" s="36">
        <v>180000</v>
      </c>
      <c r="O212" s="101">
        <v>1</v>
      </c>
      <c r="P212" s="102">
        <f t="shared" si="10"/>
        <v>180000</v>
      </c>
    </row>
    <row r="213" spans="1:16" s="115" customFormat="1" ht="55.5" customHeight="1" x14ac:dyDescent="0.2">
      <c r="A213" s="40" t="s">
        <v>372</v>
      </c>
      <c r="B213" s="6" t="s">
        <v>634</v>
      </c>
      <c r="C213" s="6" t="s">
        <v>635</v>
      </c>
      <c r="D213" s="43" t="s">
        <v>28</v>
      </c>
      <c r="E213" s="113" t="s">
        <v>602</v>
      </c>
      <c r="F213" s="113" t="s">
        <v>30</v>
      </c>
      <c r="G213" s="43" t="s">
        <v>636</v>
      </c>
      <c r="H213" s="117"/>
      <c r="I213" s="41"/>
      <c r="J213" s="41" t="s">
        <v>34</v>
      </c>
      <c r="K213" s="88"/>
      <c r="L213" s="114" t="s">
        <v>36</v>
      </c>
      <c r="M213" s="36">
        <v>300000</v>
      </c>
      <c r="N213" s="36">
        <v>300000</v>
      </c>
      <c r="O213" s="101">
        <v>1</v>
      </c>
      <c r="P213" s="102">
        <f t="shared" si="10"/>
        <v>300000</v>
      </c>
    </row>
    <row r="214" spans="1:16" s="115" customFormat="1" ht="55.5" customHeight="1" x14ac:dyDescent="0.2">
      <c r="A214" s="40" t="s">
        <v>372</v>
      </c>
      <c r="B214" s="6" t="s">
        <v>637</v>
      </c>
      <c r="C214" s="6" t="s">
        <v>638</v>
      </c>
      <c r="D214" s="43" t="s">
        <v>28</v>
      </c>
      <c r="E214" s="113" t="s">
        <v>602</v>
      </c>
      <c r="F214" s="113"/>
      <c r="G214" s="43" t="s">
        <v>639</v>
      </c>
      <c r="H214" s="117"/>
      <c r="I214" s="41"/>
      <c r="J214" s="41" t="s">
        <v>34</v>
      </c>
      <c r="K214" s="88"/>
      <c r="L214" s="114" t="s">
        <v>36</v>
      </c>
      <c r="M214" s="36">
        <v>240000</v>
      </c>
      <c r="N214" s="36">
        <v>240000</v>
      </c>
      <c r="O214" s="101">
        <v>1</v>
      </c>
      <c r="P214" s="102">
        <f t="shared" si="10"/>
        <v>240000</v>
      </c>
    </row>
    <row r="215" spans="1:16" s="115" customFormat="1" ht="55.5" customHeight="1" x14ac:dyDescent="0.2">
      <c r="A215" s="40" t="s">
        <v>372</v>
      </c>
      <c r="B215" s="6" t="s">
        <v>640</v>
      </c>
      <c r="C215" s="6" t="s">
        <v>641</v>
      </c>
      <c r="D215" s="43" t="s">
        <v>28</v>
      </c>
      <c r="E215" s="113" t="s">
        <v>602</v>
      </c>
      <c r="F215" s="113" t="s">
        <v>30</v>
      </c>
      <c r="G215" s="43" t="s">
        <v>642</v>
      </c>
      <c r="H215" s="117"/>
      <c r="I215" s="41"/>
      <c r="J215" s="41" t="s">
        <v>34</v>
      </c>
      <c r="K215" s="88"/>
      <c r="L215" s="114" t="s">
        <v>36</v>
      </c>
      <c r="M215" s="36">
        <v>470000</v>
      </c>
      <c r="N215" s="36">
        <v>470000</v>
      </c>
      <c r="O215" s="101">
        <v>1</v>
      </c>
      <c r="P215" s="102">
        <f t="shared" si="10"/>
        <v>470000</v>
      </c>
    </row>
    <row r="216" spans="1:16" s="115" customFormat="1" ht="55.5" customHeight="1" x14ac:dyDescent="0.2">
      <c r="A216" s="40" t="s">
        <v>372</v>
      </c>
      <c r="B216" s="6" t="s">
        <v>643</v>
      </c>
      <c r="C216" s="6" t="s">
        <v>644</v>
      </c>
      <c r="D216" s="43" t="s">
        <v>28</v>
      </c>
      <c r="E216" s="113" t="s">
        <v>602</v>
      </c>
      <c r="F216" s="113" t="s">
        <v>30</v>
      </c>
      <c r="G216" s="43" t="s">
        <v>645</v>
      </c>
      <c r="H216" s="117"/>
      <c r="I216" s="41"/>
      <c r="J216" s="41" t="s">
        <v>34</v>
      </c>
      <c r="K216" s="88"/>
      <c r="L216" s="114" t="s">
        <v>36</v>
      </c>
      <c r="M216" s="36">
        <v>120000</v>
      </c>
      <c r="N216" s="36">
        <v>120000</v>
      </c>
      <c r="O216" s="101">
        <v>1</v>
      </c>
      <c r="P216" s="102">
        <f t="shared" si="10"/>
        <v>120000</v>
      </c>
    </row>
    <row r="217" spans="1:16" s="115" customFormat="1" ht="55.5" customHeight="1" x14ac:dyDescent="0.2">
      <c r="A217" s="40" t="s">
        <v>372</v>
      </c>
      <c r="B217" s="6" t="s">
        <v>646</v>
      </c>
      <c r="C217" s="6" t="s">
        <v>647</v>
      </c>
      <c r="D217" s="43" t="s">
        <v>28</v>
      </c>
      <c r="E217" s="113" t="s">
        <v>602</v>
      </c>
      <c r="F217" s="113" t="s">
        <v>30</v>
      </c>
      <c r="G217" s="43" t="s">
        <v>648</v>
      </c>
      <c r="H217" s="117"/>
      <c r="I217" s="41"/>
      <c r="J217" s="41" t="s">
        <v>34</v>
      </c>
      <c r="K217" s="88"/>
      <c r="L217" s="114" t="s">
        <v>36</v>
      </c>
      <c r="M217" s="36">
        <v>80000</v>
      </c>
      <c r="N217" s="36">
        <v>80000</v>
      </c>
      <c r="O217" s="101">
        <v>1</v>
      </c>
      <c r="P217" s="102">
        <f t="shared" si="10"/>
        <v>80000</v>
      </c>
    </row>
    <row r="218" spans="1:16" s="115" customFormat="1" ht="55.5" customHeight="1" x14ac:dyDescent="0.2">
      <c r="A218" s="40" t="s">
        <v>372</v>
      </c>
      <c r="B218" s="6" t="s">
        <v>649</v>
      </c>
      <c r="C218" s="6" t="s">
        <v>650</v>
      </c>
      <c r="D218" s="43" t="s">
        <v>28</v>
      </c>
      <c r="E218" s="113" t="s">
        <v>602</v>
      </c>
      <c r="F218" s="113" t="s">
        <v>30</v>
      </c>
      <c r="G218" s="43" t="s">
        <v>651</v>
      </c>
      <c r="H218" s="117"/>
      <c r="I218" s="41"/>
      <c r="J218" s="41" t="s">
        <v>34</v>
      </c>
      <c r="K218" s="88"/>
      <c r="L218" s="114" t="s">
        <v>36</v>
      </c>
      <c r="M218" s="36">
        <v>75000</v>
      </c>
      <c r="N218" s="36">
        <v>75000</v>
      </c>
      <c r="O218" s="101">
        <v>1</v>
      </c>
      <c r="P218" s="102">
        <f t="shared" si="10"/>
        <v>75000</v>
      </c>
    </row>
    <row r="219" spans="1:16" s="115" customFormat="1" ht="116.25" customHeight="1" x14ac:dyDescent="0.2">
      <c r="A219" s="40" t="s">
        <v>372</v>
      </c>
      <c r="B219" s="6" t="s">
        <v>652</v>
      </c>
      <c r="C219" s="6" t="s">
        <v>653</v>
      </c>
      <c r="D219" s="43" t="s">
        <v>28</v>
      </c>
      <c r="E219" s="113" t="s">
        <v>602</v>
      </c>
      <c r="F219" s="113" t="s">
        <v>30</v>
      </c>
      <c r="G219" s="88" t="s">
        <v>654</v>
      </c>
      <c r="H219" s="117"/>
      <c r="I219" s="41"/>
      <c r="J219" s="41" t="s">
        <v>34</v>
      </c>
      <c r="K219" s="88"/>
      <c r="L219" s="114" t="s">
        <v>36</v>
      </c>
      <c r="M219" s="36">
        <v>40000</v>
      </c>
      <c r="N219" s="36">
        <v>40000</v>
      </c>
      <c r="O219" s="101">
        <v>1</v>
      </c>
      <c r="P219" s="102">
        <f t="shared" si="10"/>
        <v>40000</v>
      </c>
    </row>
    <row r="220" spans="1:16" s="115" customFormat="1" ht="55.5" customHeight="1" x14ac:dyDescent="0.2">
      <c r="A220" s="40" t="s">
        <v>372</v>
      </c>
      <c r="B220" s="6" t="s">
        <v>655</v>
      </c>
      <c r="C220" s="6" t="s">
        <v>656</v>
      </c>
      <c r="D220" s="43" t="s">
        <v>28</v>
      </c>
      <c r="E220" s="113" t="s">
        <v>602</v>
      </c>
      <c r="F220" s="113" t="s">
        <v>30</v>
      </c>
      <c r="G220" s="43" t="s">
        <v>657</v>
      </c>
      <c r="H220" s="117"/>
      <c r="I220" s="41" t="s">
        <v>43</v>
      </c>
      <c r="J220" s="41" t="s">
        <v>34</v>
      </c>
      <c r="K220" s="88"/>
      <c r="L220" s="114" t="s">
        <v>36</v>
      </c>
      <c r="M220" s="36">
        <v>170000</v>
      </c>
      <c r="N220" s="36">
        <v>170000</v>
      </c>
      <c r="O220" s="101">
        <v>1</v>
      </c>
      <c r="P220" s="102">
        <f t="shared" si="10"/>
        <v>170000</v>
      </c>
    </row>
    <row r="221" spans="1:16" s="115" customFormat="1" ht="90.75" customHeight="1" x14ac:dyDescent="0.2">
      <c r="A221" s="40" t="s">
        <v>372</v>
      </c>
      <c r="B221" s="6" t="s">
        <v>658</v>
      </c>
      <c r="C221" s="6" t="s">
        <v>659</v>
      </c>
      <c r="D221" s="43" t="s">
        <v>28</v>
      </c>
      <c r="E221" s="113" t="s">
        <v>602</v>
      </c>
      <c r="F221" s="113" t="s">
        <v>114</v>
      </c>
      <c r="G221" s="88" t="s">
        <v>660</v>
      </c>
      <c r="H221" s="117"/>
      <c r="I221" s="41"/>
      <c r="J221" s="41" t="s">
        <v>34</v>
      </c>
      <c r="K221" s="88"/>
      <c r="L221" s="114" t="s">
        <v>36</v>
      </c>
      <c r="M221" s="36">
        <v>80000</v>
      </c>
      <c r="N221" s="36">
        <v>80000</v>
      </c>
      <c r="O221" s="101">
        <v>1</v>
      </c>
      <c r="P221" s="102">
        <f t="shared" si="10"/>
        <v>80000</v>
      </c>
    </row>
    <row r="222" spans="1:16" s="115" customFormat="1" ht="55.5" customHeight="1" x14ac:dyDescent="0.2">
      <c r="A222" s="40" t="s">
        <v>372</v>
      </c>
      <c r="B222" s="6" t="s">
        <v>661</v>
      </c>
      <c r="C222" s="6" t="s">
        <v>662</v>
      </c>
      <c r="D222" s="43" t="s">
        <v>28</v>
      </c>
      <c r="E222" s="113" t="s">
        <v>602</v>
      </c>
      <c r="F222" s="113"/>
      <c r="G222" s="43" t="s">
        <v>663</v>
      </c>
      <c r="H222" s="117"/>
      <c r="I222" s="41"/>
      <c r="J222" s="41" t="s">
        <v>34</v>
      </c>
      <c r="K222" s="88"/>
      <c r="L222" s="114" t="s">
        <v>36</v>
      </c>
      <c r="M222" s="36">
        <v>200000</v>
      </c>
      <c r="N222" s="36">
        <v>200000</v>
      </c>
      <c r="O222" s="101">
        <v>1</v>
      </c>
      <c r="P222" s="102">
        <f t="shared" si="10"/>
        <v>200000</v>
      </c>
    </row>
    <row r="223" spans="1:16" s="115" customFormat="1" ht="55.5" customHeight="1" x14ac:dyDescent="0.2">
      <c r="A223" s="40" t="s">
        <v>372</v>
      </c>
      <c r="B223" s="6" t="s">
        <v>664</v>
      </c>
      <c r="C223" s="6" t="s">
        <v>665</v>
      </c>
      <c r="D223" s="43" t="s">
        <v>28</v>
      </c>
      <c r="E223" s="113" t="s">
        <v>602</v>
      </c>
      <c r="F223" s="113" t="s">
        <v>114</v>
      </c>
      <c r="G223" s="43" t="s">
        <v>666</v>
      </c>
      <c r="H223" s="117"/>
      <c r="I223" s="41"/>
      <c r="J223" s="41" t="s">
        <v>34</v>
      </c>
      <c r="K223" s="88"/>
      <c r="L223" s="114" t="s">
        <v>36</v>
      </c>
      <c r="M223" s="36">
        <v>550000</v>
      </c>
      <c r="N223" s="36">
        <v>550000</v>
      </c>
      <c r="O223" s="101">
        <v>1</v>
      </c>
      <c r="P223" s="102">
        <f t="shared" si="10"/>
        <v>550000</v>
      </c>
    </row>
    <row r="224" spans="1:16" s="115" customFormat="1" ht="55.5" customHeight="1" x14ac:dyDescent="0.2">
      <c r="A224" s="40" t="s">
        <v>372</v>
      </c>
      <c r="B224" s="6" t="s">
        <v>667</v>
      </c>
      <c r="C224" s="6" t="s">
        <v>668</v>
      </c>
      <c r="D224" s="43" t="s">
        <v>28</v>
      </c>
      <c r="E224" s="113" t="s">
        <v>602</v>
      </c>
      <c r="F224" s="113" t="s">
        <v>30</v>
      </c>
      <c r="G224" s="88" t="s">
        <v>669</v>
      </c>
      <c r="H224" s="117"/>
      <c r="I224" s="41"/>
      <c r="J224" s="41" t="s">
        <v>34</v>
      </c>
      <c r="K224" s="88"/>
      <c r="L224" s="114" t="s">
        <v>36</v>
      </c>
      <c r="M224" s="36">
        <v>140000</v>
      </c>
      <c r="N224" s="36">
        <v>140000</v>
      </c>
      <c r="O224" s="101">
        <v>1</v>
      </c>
      <c r="P224" s="102">
        <f t="shared" si="10"/>
        <v>140000</v>
      </c>
    </row>
    <row r="225" spans="1:16" s="115" customFormat="1" ht="55.5" customHeight="1" x14ac:dyDescent="0.2">
      <c r="A225" s="40" t="s">
        <v>372</v>
      </c>
      <c r="B225" s="6" t="s">
        <v>670</v>
      </c>
      <c r="C225" s="6" t="s">
        <v>671</v>
      </c>
      <c r="D225" s="43" t="s">
        <v>28</v>
      </c>
      <c r="E225" s="113" t="s">
        <v>602</v>
      </c>
      <c r="F225" s="113" t="s">
        <v>114</v>
      </c>
      <c r="G225" s="43" t="s">
        <v>672</v>
      </c>
      <c r="H225" s="117"/>
      <c r="I225" s="41"/>
      <c r="J225" s="41" t="s">
        <v>34</v>
      </c>
      <c r="K225" s="88"/>
      <c r="L225" s="114" t="s">
        <v>36</v>
      </c>
      <c r="M225" s="36">
        <v>400000</v>
      </c>
      <c r="N225" s="36">
        <v>400000</v>
      </c>
      <c r="O225" s="101">
        <v>1</v>
      </c>
      <c r="P225" s="102">
        <f t="shared" si="10"/>
        <v>400000</v>
      </c>
    </row>
    <row r="226" spans="1:16" s="115" customFormat="1" ht="55.5" customHeight="1" x14ac:dyDescent="0.2">
      <c r="A226" s="40" t="s">
        <v>372</v>
      </c>
      <c r="B226" s="6" t="s">
        <v>673</v>
      </c>
      <c r="C226" s="6" t="s">
        <v>674</v>
      </c>
      <c r="D226" s="43" t="s">
        <v>28</v>
      </c>
      <c r="E226" s="113" t="s">
        <v>602</v>
      </c>
      <c r="F226" s="113" t="s">
        <v>30</v>
      </c>
      <c r="G226" s="43" t="s">
        <v>675</v>
      </c>
      <c r="H226" s="117"/>
      <c r="I226" s="41"/>
      <c r="J226" s="41" t="s">
        <v>34</v>
      </c>
      <c r="K226" s="88"/>
      <c r="L226" s="114" t="s">
        <v>36</v>
      </c>
      <c r="M226" s="36">
        <v>200000</v>
      </c>
      <c r="N226" s="36">
        <v>200000</v>
      </c>
      <c r="O226" s="101">
        <v>1</v>
      </c>
      <c r="P226" s="102">
        <f t="shared" si="10"/>
        <v>200000</v>
      </c>
    </row>
    <row r="227" spans="1:16" s="115" customFormat="1" ht="55.5" customHeight="1" x14ac:dyDescent="0.2">
      <c r="A227" s="40" t="s">
        <v>372</v>
      </c>
      <c r="B227" s="6" t="s">
        <v>676</v>
      </c>
      <c r="C227" s="6" t="s">
        <v>677</v>
      </c>
      <c r="D227" s="43" t="s">
        <v>28</v>
      </c>
      <c r="E227" s="113" t="s">
        <v>602</v>
      </c>
      <c r="F227" s="113" t="s">
        <v>30</v>
      </c>
      <c r="G227" s="43" t="s">
        <v>678</v>
      </c>
      <c r="H227" s="117"/>
      <c r="I227" s="41"/>
      <c r="J227" s="41" t="s">
        <v>34</v>
      </c>
      <c r="K227" s="88"/>
      <c r="L227" s="114" t="s">
        <v>36</v>
      </c>
      <c r="M227" s="36">
        <v>100000</v>
      </c>
      <c r="N227" s="36">
        <v>100000</v>
      </c>
      <c r="O227" s="101">
        <v>1</v>
      </c>
      <c r="P227" s="102">
        <f t="shared" si="10"/>
        <v>100000</v>
      </c>
    </row>
    <row r="228" spans="1:16" s="115" customFormat="1" ht="55.5" customHeight="1" x14ac:dyDescent="0.2">
      <c r="A228" s="40" t="s">
        <v>372</v>
      </c>
      <c r="B228" s="6" t="s">
        <v>679</v>
      </c>
      <c r="C228" s="6" t="s">
        <v>680</v>
      </c>
      <c r="D228" s="43" t="s">
        <v>28</v>
      </c>
      <c r="E228" s="113" t="s">
        <v>602</v>
      </c>
      <c r="F228" s="113" t="s">
        <v>30</v>
      </c>
      <c r="G228" s="43" t="s">
        <v>681</v>
      </c>
      <c r="H228" s="117"/>
      <c r="I228" s="41"/>
      <c r="J228" s="41" t="s">
        <v>34</v>
      </c>
      <c r="K228" s="88"/>
      <c r="L228" s="114" t="s">
        <v>36</v>
      </c>
      <c r="M228" s="36">
        <v>600000</v>
      </c>
      <c r="N228" s="36">
        <v>600000</v>
      </c>
      <c r="O228" s="101">
        <v>1</v>
      </c>
      <c r="P228" s="102">
        <f t="shared" si="10"/>
        <v>600000</v>
      </c>
    </row>
    <row r="229" spans="1:16" s="115" customFormat="1" ht="55.5" customHeight="1" x14ac:dyDescent="0.2">
      <c r="A229" s="40" t="s">
        <v>372</v>
      </c>
      <c r="B229" s="6" t="s">
        <v>682</v>
      </c>
      <c r="C229" s="6" t="s">
        <v>683</v>
      </c>
      <c r="D229" s="43" t="s">
        <v>28</v>
      </c>
      <c r="E229" s="113" t="s">
        <v>602</v>
      </c>
      <c r="F229" s="113" t="s">
        <v>30</v>
      </c>
      <c r="G229" s="43" t="s">
        <v>684</v>
      </c>
      <c r="H229" s="117"/>
      <c r="I229" s="41"/>
      <c r="J229" s="41" t="s">
        <v>34</v>
      </c>
      <c r="K229" s="88"/>
      <c r="L229" s="114" t="s">
        <v>36</v>
      </c>
      <c r="M229" s="36">
        <v>600000</v>
      </c>
      <c r="N229" s="36">
        <v>600000</v>
      </c>
      <c r="O229" s="101">
        <v>1</v>
      </c>
      <c r="P229" s="102">
        <f t="shared" si="10"/>
        <v>600000</v>
      </c>
    </row>
    <row r="230" spans="1:16" s="115" customFormat="1" ht="55.5" customHeight="1" x14ac:dyDescent="0.2">
      <c r="A230" s="40" t="s">
        <v>372</v>
      </c>
      <c r="B230" s="6" t="s">
        <v>685</v>
      </c>
      <c r="C230" s="6" t="s">
        <v>686</v>
      </c>
      <c r="D230" s="43" t="s">
        <v>28</v>
      </c>
      <c r="E230" s="113" t="s">
        <v>602</v>
      </c>
      <c r="F230" s="113" t="s">
        <v>114</v>
      </c>
      <c r="G230" s="88" t="s">
        <v>687</v>
      </c>
      <c r="H230" s="117"/>
      <c r="I230" s="41"/>
      <c r="J230" s="41" t="s">
        <v>34</v>
      </c>
      <c r="K230" s="88"/>
      <c r="L230" s="114" t="s">
        <v>36</v>
      </c>
      <c r="M230" s="36">
        <v>175000</v>
      </c>
      <c r="N230" s="36">
        <v>175000</v>
      </c>
      <c r="O230" s="101">
        <v>1</v>
      </c>
      <c r="P230" s="102">
        <f t="shared" si="10"/>
        <v>175000</v>
      </c>
    </row>
    <row r="231" spans="1:16" s="115" customFormat="1" ht="55.5" customHeight="1" x14ac:dyDescent="0.2">
      <c r="A231" s="40" t="s">
        <v>372</v>
      </c>
      <c r="B231" s="6" t="s">
        <v>688</v>
      </c>
      <c r="C231" s="6" t="s">
        <v>689</v>
      </c>
      <c r="D231" s="43" t="s">
        <v>28</v>
      </c>
      <c r="E231" s="113" t="s">
        <v>602</v>
      </c>
      <c r="F231" s="113" t="s">
        <v>114</v>
      </c>
      <c r="G231" s="88" t="s">
        <v>690</v>
      </c>
      <c r="H231" s="117"/>
      <c r="I231" s="41"/>
      <c r="J231" s="41" t="s">
        <v>34</v>
      </c>
      <c r="K231" s="88"/>
      <c r="L231" s="114" t="s">
        <v>36</v>
      </c>
      <c r="M231" s="36">
        <v>180000</v>
      </c>
      <c r="N231" s="36">
        <v>180000</v>
      </c>
      <c r="O231" s="101">
        <v>1</v>
      </c>
      <c r="P231" s="102">
        <f t="shared" si="10"/>
        <v>180000</v>
      </c>
    </row>
    <row r="232" spans="1:16" s="118" customFormat="1" ht="55.5" customHeight="1" x14ac:dyDescent="0.2">
      <c r="A232" s="40" t="s">
        <v>372</v>
      </c>
      <c r="B232" s="6" t="s">
        <v>691</v>
      </c>
      <c r="C232" s="15" t="s">
        <v>692</v>
      </c>
      <c r="D232" s="113" t="s">
        <v>28</v>
      </c>
      <c r="E232" s="113" t="s">
        <v>602</v>
      </c>
      <c r="F232" s="113" t="s">
        <v>30</v>
      </c>
      <c r="G232" s="113" t="s">
        <v>693</v>
      </c>
      <c r="H232" s="113"/>
      <c r="I232" s="41" t="s">
        <v>43</v>
      </c>
      <c r="J232" s="41" t="s">
        <v>34</v>
      </c>
      <c r="K232" s="88"/>
      <c r="L232" s="114" t="s">
        <v>36</v>
      </c>
      <c r="M232" s="36">
        <v>140000</v>
      </c>
      <c r="N232" s="36">
        <v>140000</v>
      </c>
      <c r="O232" s="101">
        <v>1</v>
      </c>
      <c r="P232" s="102">
        <f t="shared" si="10"/>
        <v>140000</v>
      </c>
    </row>
    <row r="233" spans="1:16" s="115" customFormat="1" ht="55.5" customHeight="1" x14ac:dyDescent="0.2">
      <c r="A233" s="40" t="s">
        <v>372</v>
      </c>
      <c r="B233" s="6" t="s">
        <v>694</v>
      </c>
      <c r="C233" s="6" t="s">
        <v>695</v>
      </c>
      <c r="D233" s="43" t="s">
        <v>28</v>
      </c>
      <c r="E233" s="113" t="s">
        <v>602</v>
      </c>
      <c r="F233" s="113"/>
      <c r="G233" s="43" t="s">
        <v>696</v>
      </c>
      <c r="H233" s="117"/>
      <c r="I233" s="41"/>
      <c r="J233" s="41" t="s">
        <v>34</v>
      </c>
      <c r="K233" s="88"/>
      <c r="L233" s="114" t="s">
        <v>36</v>
      </c>
      <c r="M233" s="36">
        <v>180000</v>
      </c>
      <c r="N233" s="36">
        <v>180000</v>
      </c>
      <c r="O233" s="101">
        <v>1</v>
      </c>
      <c r="P233" s="102">
        <f t="shared" si="10"/>
        <v>180000</v>
      </c>
    </row>
    <row r="234" spans="1:16" s="115" customFormat="1" ht="55.5" customHeight="1" x14ac:dyDescent="0.2">
      <c r="A234" s="40" t="s">
        <v>372</v>
      </c>
      <c r="B234" s="6" t="s">
        <v>697</v>
      </c>
      <c r="C234" s="6" t="s">
        <v>698</v>
      </c>
      <c r="D234" s="43" t="s">
        <v>28</v>
      </c>
      <c r="E234" s="113" t="s">
        <v>602</v>
      </c>
      <c r="F234" s="113" t="s">
        <v>30</v>
      </c>
      <c r="G234" s="43" t="s">
        <v>699</v>
      </c>
      <c r="H234" s="117"/>
      <c r="I234" s="41"/>
      <c r="J234" s="41" t="s">
        <v>34</v>
      </c>
      <c r="K234" s="88"/>
      <c r="L234" s="114" t="s">
        <v>36</v>
      </c>
      <c r="M234" s="36">
        <v>280000</v>
      </c>
      <c r="N234" s="36">
        <v>280000</v>
      </c>
      <c r="O234" s="101">
        <v>1</v>
      </c>
      <c r="P234" s="102">
        <f t="shared" si="10"/>
        <v>280000</v>
      </c>
    </row>
    <row r="235" spans="1:16" s="118" customFormat="1" ht="55.5" customHeight="1" x14ac:dyDescent="0.2">
      <c r="A235" s="40" t="s">
        <v>372</v>
      </c>
      <c r="B235" s="6" t="s">
        <v>700</v>
      </c>
      <c r="C235" s="15" t="s">
        <v>701</v>
      </c>
      <c r="D235" s="113" t="s">
        <v>28</v>
      </c>
      <c r="E235" s="113" t="s">
        <v>602</v>
      </c>
      <c r="F235" s="113" t="s">
        <v>30</v>
      </c>
      <c r="G235" s="113" t="s">
        <v>702</v>
      </c>
      <c r="H235" s="113"/>
      <c r="I235" s="41"/>
      <c r="J235" s="41" t="s">
        <v>34</v>
      </c>
      <c r="K235" s="88"/>
      <c r="L235" s="114" t="s">
        <v>36</v>
      </c>
      <c r="M235" s="36">
        <v>100000</v>
      </c>
      <c r="N235" s="36">
        <v>100000</v>
      </c>
      <c r="O235" s="101">
        <v>1</v>
      </c>
      <c r="P235" s="102">
        <f t="shared" si="10"/>
        <v>100000</v>
      </c>
    </row>
    <row r="236" spans="1:16" s="115" customFormat="1" ht="55.5" customHeight="1" x14ac:dyDescent="0.2">
      <c r="A236" s="40" t="s">
        <v>372</v>
      </c>
      <c r="B236" s="6" t="s">
        <v>703</v>
      </c>
      <c r="C236" s="6" t="s">
        <v>704</v>
      </c>
      <c r="D236" s="43" t="s">
        <v>28</v>
      </c>
      <c r="E236" s="113" t="s">
        <v>602</v>
      </c>
      <c r="F236" s="113" t="s">
        <v>30</v>
      </c>
      <c r="G236" s="43" t="s">
        <v>705</v>
      </c>
      <c r="H236" s="117"/>
      <c r="I236" s="41"/>
      <c r="J236" s="41" t="s">
        <v>34</v>
      </c>
      <c r="K236" s="88"/>
      <c r="L236" s="114" t="s">
        <v>36</v>
      </c>
      <c r="M236" s="36">
        <v>600000</v>
      </c>
      <c r="N236" s="36">
        <v>600000</v>
      </c>
      <c r="O236" s="101">
        <v>1</v>
      </c>
      <c r="P236" s="102">
        <f t="shared" si="10"/>
        <v>600000</v>
      </c>
    </row>
    <row r="237" spans="1:16" s="115" customFormat="1" ht="55.5" customHeight="1" x14ac:dyDescent="0.2">
      <c r="A237" s="40" t="s">
        <v>372</v>
      </c>
      <c r="B237" s="6" t="s">
        <v>706</v>
      </c>
      <c r="C237" s="6" t="s">
        <v>707</v>
      </c>
      <c r="D237" s="43" t="s">
        <v>28</v>
      </c>
      <c r="E237" s="113" t="s">
        <v>602</v>
      </c>
      <c r="F237" s="113" t="s">
        <v>30</v>
      </c>
      <c r="G237" s="43" t="s">
        <v>708</v>
      </c>
      <c r="H237" s="117"/>
      <c r="I237" s="41"/>
      <c r="J237" s="41" t="s">
        <v>34</v>
      </c>
      <c r="K237" s="88"/>
      <c r="L237" s="114" t="s">
        <v>36</v>
      </c>
      <c r="M237" s="36">
        <v>80000</v>
      </c>
      <c r="N237" s="36">
        <v>80000</v>
      </c>
      <c r="O237" s="101">
        <v>1</v>
      </c>
      <c r="P237" s="102">
        <f t="shared" si="10"/>
        <v>80000</v>
      </c>
    </row>
    <row r="238" spans="1:16" s="115" customFormat="1" ht="55.5" customHeight="1" x14ac:dyDescent="0.2">
      <c r="A238" s="40" t="s">
        <v>372</v>
      </c>
      <c r="B238" s="6" t="s">
        <v>709</v>
      </c>
      <c r="C238" s="6" t="s">
        <v>710</v>
      </c>
      <c r="D238" s="43" t="s">
        <v>28</v>
      </c>
      <c r="E238" s="113" t="s">
        <v>602</v>
      </c>
      <c r="F238" s="113" t="s">
        <v>30</v>
      </c>
      <c r="G238" s="43" t="s">
        <v>711</v>
      </c>
      <c r="H238" s="117"/>
      <c r="I238" s="41"/>
      <c r="J238" s="41" t="s">
        <v>34</v>
      </c>
      <c r="K238" s="88"/>
      <c r="L238" s="114" t="s">
        <v>36</v>
      </c>
      <c r="M238" s="36">
        <v>150000</v>
      </c>
      <c r="N238" s="36">
        <v>150000</v>
      </c>
      <c r="O238" s="101">
        <v>1</v>
      </c>
      <c r="P238" s="102">
        <f t="shared" si="10"/>
        <v>150000</v>
      </c>
    </row>
    <row r="239" spans="1:16" s="115" customFormat="1" ht="55.5" customHeight="1" x14ac:dyDescent="0.2">
      <c r="A239" s="40" t="s">
        <v>372</v>
      </c>
      <c r="B239" s="6" t="s">
        <v>712</v>
      </c>
      <c r="C239" s="6" t="s">
        <v>713</v>
      </c>
      <c r="D239" s="43" t="s">
        <v>28</v>
      </c>
      <c r="E239" s="113" t="s">
        <v>602</v>
      </c>
      <c r="F239" s="113" t="s">
        <v>30</v>
      </c>
      <c r="G239" s="88" t="s">
        <v>714</v>
      </c>
      <c r="H239" s="117"/>
      <c r="I239" s="41"/>
      <c r="J239" s="41" t="s">
        <v>34</v>
      </c>
      <c r="K239" s="88"/>
      <c r="L239" s="114" t="s">
        <v>36</v>
      </c>
      <c r="M239" s="36">
        <v>160000</v>
      </c>
      <c r="N239" s="36">
        <v>160000</v>
      </c>
      <c r="O239" s="101">
        <v>1</v>
      </c>
      <c r="P239" s="102">
        <f t="shared" si="10"/>
        <v>160000</v>
      </c>
    </row>
    <row r="240" spans="1:16" s="115" customFormat="1" ht="55.5" customHeight="1" x14ac:dyDescent="0.2">
      <c r="A240" s="40" t="s">
        <v>372</v>
      </c>
      <c r="B240" s="6" t="s">
        <v>715</v>
      </c>
      <c r="C240" s="6" t="s">
        <v>716</v>
      </c>
      <c r="D240" s="43" t="s">
        <v>28</v>
      </c>
      <c r="E240" s="113" t="s">
        <v>602</v>
      </c>
      <c r="F240" s="113" t="s">
        <v>30</v>
      </c>
      <c r="G240" s="43" t="s">
        <v>717</v>
      </c>
      <c r="H240" s="117"/>
      <c r="I240" s="41"/>
      <c r="J240" s="41" t="s">
        <v>34</v>
      </c>
      <c r="K240" s="88"/>
      <c r="L240" s="114" t="s">
        <v>36</v>
      </c>
      <c r="M240" s="36">
        <v>80000</v>
      </c>
      <c r="N240" s="36">
        <v>80000</v>
      </c>
      <c r="O240" s="101">
        <v>1</v>
      </c>
      <c r="P240" s="102">
        <f t="shared" si="10"/>
        <v>80000</v>
      </c>
    </row>
    <row r="241" spans="1:16" s="115" customFormat="1" ht="55.5" customHeight="1" x14ac:dyDescent="0.2">
      <c r="A241" s="40" t="s">
        <v>372</v>
      </c>
      <c r="B241" s="6" t="s">
        <v>718</v>
      </c>
      <c r="C241" s="6" t="s">
        <v>718</v>
      </c>
      <c r="D241" s="43" t="s">
        <v>28</v>
      </c>
      <c r="E241" s="113" t="s">
        <v>602</v>
      </c>
      <c r="F241" s="113" t="s">
        <v>30</v>
      </c>
      <c r="G241" s="43" t="s">
        <v>719</v>
      </c>
      <c r="H241" s="117"/>
      <c r="I241" s="41"/>
      <c r="J241" s="41" t="s">
        <v>34</v>
      </c>
      <c r="K241" s="88"/>
      <c r="L241" s="114" t="s">
        <v>36</v>
      </c>
      <c r="M241" s="36">
        <v>140000</v>
      </c>
      <c r="N241" s="36">
        <v>140000</v>
      </c>
      <c r="O241" s="101">
        <v>1</v>
      </c>
      <c r="P241" s="102">
        <f t="shared" si="10"/>
        <v>140000</v>
      </c>
    </row>
    <row r="242" spans="1:16" s="115" customFormat="1" ht="55.5" customHeight="1" x14ac:dyDescent="0.2">
      <c r="A242" s="40" t="s">
        <v>372</v>
      </c>
      <c r="B242" s="6" t="s">
        <v>720</v>
      </c>
      <c r="C242" s="6" t="s">
        <v>721</v>
      </c>
      <c r="D242" s="43" t="s">
        <v>28</v>
      </c>
      <c r="E242" s="113" t="s">
        <v>602</v>
      </c>
      <c r="F242" s="113" t="s">
        <v>114</v>
      </c>
      <c r="G242" s="43" t="s">
        <v>722</v>
      </c>
      <c r="H242" s="117"/>
      <c r="I242" s="41"/>
      <c r="J242" s="41" t="s">
        <v>34</v>
      </c>
      <c r="K242" s="88"/>
      <c r="L242" s="114" t="s">
        <v>36</v>
      </c>
      <c r="M242" s="36">
        <v>350000</v>
      </c>
      <c r="N242" s="36">
        <v>350000</v>
      </c>
      <c r="O242" s="101">
        <v>1</v>
      </c>
      <c r="P242" s="102">
        <f t="shared" si="10"/>
        <v>350000</v>
      </c>
    </row>
    <row r="243" spans="1:16" s="115" customFormat="1" ht="55.5" customHeight="1" x14ac:dyDescent="0.2">
      <c r="A243" s="40" t="s">
        <v>372</v>
      </c>
      <c r="B243" s="6" t="s">
        <v>723</v>
      </c>
      <c r="C243" s="6" t="s">
        <v>724</v>
      </c>
      <c r="D243" s="43" t="s">
        <v>28</v>
      </c>
      <c r="E243" s="113" t="s">
        <v>602</v>
      </c>
      <c r="F243" s="113" t="s">
        <v>30</v>
      </c>
      <c r="G243" s="88" t="s">
        <v>725</v>
      </c>
      <c r="H243" s="117"/>
      <c r="I243" s="41"/>
      <c r="J243" s="41" t="s">
        <v>34</v>
      </c>
      <c r="K243" s="88"/>
      <c r="L243" s="114" t="s">
        <v>36</v>
      </c>
      <c r="M243" s="36">
        <v>300000</v>
      </c>
      <c r="N243" s="36">
        <v>300000</v>
      </c>
      <c r="O243" s="101">
        <v>1</v>
      </c>
      <c r="P243" s="102">
        <f t="shared" si="10"/>
        <v>300000</v>
      </c>
    </row>
    <row r="244" spans="1:16" s="115" customFormat="1" ht="55.5" customHeight="1" x14ac:dyDescent="0.2">
      <c r="A244" s="40" t="s">
        <v>372</v>
      </c>
      <c r="B244" s="6" t="s">
        <v>726</v>
      </c>
      <c r="C244" s="6" t="s">
        <v>727</v>
      </c>
      <c r="D244" s="43" t="s">
        <v>28</v>
      </c>
      <c r="E244" s="113" t="s">
        <v>602</v>
      </c>
      <c r="F244" s="113" t="s">
        <v>30</v>
      </c>
      <c r="G244" s="88" t="s">
        <v>728</v>
      </c>
      <c r="H244" s="117"/>
      <c r="I244" s="41"/>
      <c r="J244" s="41" t="s">
        <v>34</v>
      </c>
      <c r="K244" s="88"/>
      <c r="L244" s="114" t="s">
        <v>36</v>
      </c>
      <c r="M244" s="36">
        <v>60000</v>
      </c>
      <c r="N244" s="36">
        <v>60000</v>
      </c>
      <c r="O244" s="101">
        <v>1</v>
      </c>
      <c r="P244" s="102">
        <f t="shared" si="10"/>
        <v>60000</v>
      </c>
    </row>
    <row r="245" spans="1:16" s="115" customFormat="1" ht="55.5" customHeight="1" x14ac:dyDescent="0.2">
      <c r="A245" s="40" t="s">
        <v>372</v>
      </c>
      <c r="B245" s="6" t="s">
        <v>729</v>
      </c>
      <c r="C245" s="6" t="s">
        <v>730</v>
      </c>
      <c r="D245" s="43" t="s">
        <v>28</v>
      </c>
      <c r="E245" s="113" t="s">
        <v>602</v>
      </c>
      <c r="F245" s="113" t="s">
        <v>30</v>
      </c>
      <c r="G245" s="88" t="s">
        <v>731</v>
      </c>
      <c r="H245" s="117"/>
      <c r="I245" s="41"/>
      <c r="J245" s="41" t="s">
        <v>34</v>
      </c>
      <c r="K245" s="88"/>
      <c r="L245" s="114" t="s">
        <v>36</v>
      </c>
      <c r="M245" s="36">
        <v>180000</v>
      </c>
      <c r="N245" s="36">
        <v>180000</v>
      </c>
      <c r="O245" s="101">
        <v>1</v>
      </c>
      <c r="P245" s="102">
        <f t="shared" si="10"/>
        <v>180000</v>
      </c>
    </row>
    <row r="246" spans="1:16" s="115" customFormat="1" ht="55.5" customHeight="1" x14ac:dyDescent="0.2">
      <c r="A246" s="40" t="s">
        <v>372</v>
      </c>
      <c r="B246" s="6" t="s">
        <v>732</v>
      </c>
      <c r="C246" s="6" t="s">
        <v>733</v>
      </c>
      <c r="D246" s="43" t="s">
        <v>28</v>
      </c>
      <c r="E246" s="113" t="s">
        <v>602</v>
      </c>
      <c r="F246" s="113" t="s">
        <v>30</v>
      </c>
      <c r="G246" s="88" t="s">
        <v>734</v>
      </c>
      <c r="H246" s="117"/>
      <c r="I246" s="41"/>
      <c r="J246" s="41" t="s">
        <v>34</v>
      </c>
      <c r="K246" s="88"/>
      <c r="L246" s="114" t="s">
        <v>36</v>
      </c>
      <c r="M246" s="36">
        <v>85000</v>
      </c>
      <c r="N246" s="36">
        <v>85000</v>
      </c>
      <c r="O246" s="101">
        <v>1</v>
      </c>
      <c r="P246" s="102">
        <f t="shared" si="10"/>
        <v>85000</v>
      </c>
    </row>
    <row r="247" spans="1:16" s="115" customFormat="1" ht="55.5" customHeight="1" x14ac:dyDescent="0.2">
      <c r="A247" s="40" t="s">
        <v>372</v>
      </c>
      <c r="B247" s="6" t="s">
        <v>735</v>
      </c>
      <c r="C247" s="6" t="s">
        <v>736</v>
      </c>
      <c r="D247" s="43" t="s">
        <v>28</v>
      </c>
      <c r="E247" s="113" t="s">
        <v>602</v>
      </c>
      <c r="F247" s="113" t="s">
        <v>30</v>
      </c>
      <c r="G247" s="88" t="s">
        <v>737</v>
      </c>
      <c r="H247" s="117"/>
      <c r="I247" s="41"/>
      <c r="J247" s="41" t="s">
        <v>34</v>
      </c>
      <c r="K247" s="88"/>
      <c r="L247" s="114" t="s">
        <v>36</v>
      </c>
      <c r="M247" s="36">
        <v>120000</v>
      </c>
      <c r="N247" s="36">
        <v>120000</v>
      </c>
      <c r="O247" s="101">
        <v>1</v>
      </c>
      <c r="P247" s="102">
        <f t="shared" si="10"/>
        <v>120000</v>
      </c>
    </row>
    <row r="248" spans="1:16" s="115" customFormat="1" ht="55.5" customHeight="1" x14ac:dyDescent="0.2">
      <c r="A248" s="40" t="s">
        <v>372</v>
      </c>
      <c r="B248" s="6" t="s">
        <v>738</v>
      </c>
      <c r="C248" s="6" t="s">
        <v>739</v>
      </c>
      <c r="D248" s="43" t="s">
        <v>28</v>
      </c>
      <c r="E248" s="113" t="s">
        <v>602</v>
      </c>
      <c r="F248" s="113" t="s">
        <v>30</v>
      </c>
      <c r="G248" s="88" t="s">
        <v>740</v>
      </c>
      <c r="H248" s="117"/>
      <c r="I248" s="41"/>
      <c r="J248" s="41" t="s">
        <v>34</v>
      </c>
      <c r="K248" s="88"/>
      <c r="L248" s="114" t="s">
        <v>36</v>
      </c>
      <c r="M248" s="36">
        <v>250000</v>
      </c>
      <c r="N248" s="36">
        <v>250000</v>
      </c>
      <c r="O248" s="101">
        <v>1</v>
      </c>
      <c r="P248" s="102">
        <f t="shared" si="10"/>
        <v>250000</v>
      </c>
    </row>
    <row r="249" spans="1:16" s="115" customFormat="1" ht="55.5" customHeight="1" x14ac:dyDescent="0.2">
      <c r="A249" s="40" t="s">
        <v>372</v>
      </c>
      <c r="B249" s="6" t="s">
        <v>741</v>
      </c>
      <c r="C249" s="6" t="s">
        <v>742</v>
      </c>
      <c r="D249" s="43" t="s">
        <v>28</v>
      </c>
      <c r="E249" s="113" t="s">
        <v>602</v>
      </c>
      <c r="F249" s="113" t="s">
        <v>30</v>
      </c>
      <c r="G249" s="88" t="s">
        <v>743</v>
      </c>
      <c r="H249" s="117"/>
      <c r="I249" s="41"/>
      <c r="J249" s="41" t="s">
        <v>34</v>
      </c>
      <c r="K249" s="88"/>
      <c r="L249" s="114" t="s">
        <v>36</v>
      </c>
      <c r="M249" s="36">
        <v>100000</v>
      </c>
      <c r="N249" s="36">
        <v>100000</v>
      </c>
      <c r="O249" s="101">
        <v>1</v>
      </c>
      <c r="P249" s="102">
        <f t="shared" si="10"/>
        <v>100000</v>
      </c>
    </row>
    <row r="250" spans="1:16" s="118" customFormat="1" ht="55.5" customHeight="1" x14ac:dyDescent="0.2">
      <c r="A250" s="40" t="s">
        <v>372</v>
      </c>
      <c r="B250" s="15" t="s">
        <v>744</v>
      </c>
      <c r="C250" s="15" t="s">
        <v>745</v>
      </c>
      <c r="D250" s="113" t="s">
        <v>28</v>
      </c>
      <c r="E250" s="113" t="s">
        <v>602</v>
      </c>
      <c r="F250" s="113" t="s">
        <v>30</v>
      </c>
      <c r="G250" s="113" t="s">
        <v>746</v>
      </c>
      <c r="H250" s="113"/>
      <c r="I250" s="41" t="s">
        <v>43</v>
      </c>
      <c r="J250" s="41" t="s">
        <v>34</v>
      </c>
      <c r="K250" s="88"/>
      <c r="L250" s="114" t="s">
        <v>36</v>
      </c>
      <c r="M250" s="36">
        <v>280000</v>
      </c>
      <c r="N250" s="36">
        <v>280000</v>
      </c>
      <c r="O250" s="101">
        <v>1</v>
      </c>
      <c r="P250" s="102">
        <f t="shared" si="10"/>
        <v>280000</v>
      </c>
    </row>
    <row r="251" spans="1:16" s="115" customFormat="1" ht="55.5" customHeight="1" x14ac:dyDescent="0.2">
      <c r="A251" s="40" t="s">
        <v>372</v>
      </c>
      <c r="B251" s="6" t="s">
        <v>747</v>
      </c>
      <c r="C251" s="6" t="s">
        <v>748</v>
      </c>
      <c r="D251" s="43" t="s">
        <v>28</v>
      </c>
      <c r="E251" s="113" t="s">
        <v>602</v>
      </c>
      <c r="F251" s="113" t="s">
        <v>114</v>
      </c>
      <c r="G251" s="43" t="s">
        <v>749</v>
      </c>
      <c r="H251" s="117"/>
      <c r="I251" s="41"/>
      <c r="J251" s="41" t="s">
        <v>34</v>
      </c>
      <c r="K251" s="88"/>
      <c r="L251" s="114" t="s">
        <v>36</v>
      </c>
      <c r="M251" s="36">
        <v>65000</v>
      </c>
      <c r="N251" s="36">
        <v>65000</v>
      </c>
      <c r="O251" s="101">
        <v>1</v>
      </c>
      <c r="P251" s="102">
        <f t="shared" si="10"/>
        <v>65000</v>
      </c>
    </row>
    <row r="252" spans="1:16" s="115" customFormat="1" ht="55.5" customHeight="1" x14ac:dyDescent="0.2">
      <c r="A252" s="40" t="s">
        <v>372</v>
      </c>
      <c r="B252" s="6" t="s">
        <v>750</v>
      </c>
      <c r="C252" s="6" t="s">
        <v>751</v>
      </c>
      <c r="D252" s="43" t="s">
        <v>28</v>
      </c>
      <c r="E252" s="113" t="s">
        <v>602</v>
      </c>
      <c r="F252" s="113" t="s">
        <v>114</v>
      </c>
      <c r="G252" s="88" t="s">
        <v>752</v>
      </c>
      <c r="H252" s="117"/>
      <c r="I252" s="41"/>
      <c r="J252" s="41" t="s">
        <v>34</v>
      </c>
      <c r="K252" s="88"/>
      <c r="L252" s="114" t="s">
        <v>36</v>
      </c>
      <c r="M252" s="36">
        <v>300000</v>
      </c>
      <c r="N252" s="36">
        <v>300000</v>
      </c>
      <c r="O252" s="101">
        <v>1</v>
      </c>
      <c r="P252" s="102">
        <f t="shared" si="10"/>
        <v>300000</v>
      </c>
    </row>
    <row r="253" spans="1:16" s="115" customFormat="1" ht="84" customHeight="1" x14ac:dyDescent="0.2">
      <c r="A253" s="40" t="s">
        <v>372</v>
      </c>
      <c r="B253" s="6" t="s">
        <v>753</v>
      </c>
      <c r="C253" s="6" t="s">
        <v>754</v>
      </c>
      <c r="D253" s="43" t="s">
        <v>28</v>
      </c>
      <c r="E253" s="113" t="s">
        <v>602</v>
      </c>
      <c r="F253" s="113" t="s">
        <v>114</v>
      </c>
      <c r="G253" s="88" t="s">
        <v>755</v>
      </c>
      <c r="H253" s="117"/>
      <c r="I253" s="41"/>
      <c r="J253" s="41" t="s">
        <v>34</v>
      </c>
      <c r="K253" s="88"/>
      <c r="L253" s="114" t="s">
        <v>36</v>
      </c>
      <c r="M253" s="36">
        <v>80000</v>
      </c>
      <c r="N253" s="36">
        <v>80000</v>
      </c>
      <c r="O253" s="101">
        <v>1</v>
      </c>
      <c r="P253" s="102">
        <f t="shared" si="10"/>
        <v>80000</v>
      </c>
    </row>
    <row r="254" spans="1:16" s="115" customFormat="1" ht="55.5" customHeight="1" x14ac:dyDescent="0.2">
      <c r="A254" s="40" t="s">
        <v>372</v>
      </c>
      <c r="B254" s="6" t="s">
        <v>756</v>
      </c>
      <c r="C254" s="6" t="s">
        <v>757</v>
      </c>
      <c r="D254" s="43" t="s">
        <v>28</v>
      </c>
      <c r="E254" s="113" t="s">
        <v>602</v>
      </c>
      <c r="F254" s="113" t="s">
        <v>30</v>
      </c>
      <c r="G254" s="88" t="s">
        <v>758</v>
      </c>
      <c r="H254" s="117"/>
      <c r="I254" s="41"/>
      <c r="J254" s="41" t="s">
        <v>34</v>
      </c>
      <c r="K254" s="88"/>
      <c r="L254" s="114" t="s">
        <v>36</v>
      </c>
      <c r="M254" s="36">
        <v>45000</v>
      </c>
      <c r="N254" s="36">
        <v>45000</v>
      </c>
      <c r="O254" s="101">
        <v>1</v>
      </c>
      <c r="P254" s="102">
        <f t="shared" ref="P254:P317" si="11">N254*O254</f>
        <v>45000</v>
      </c>
    </row>
    <row r="255" spans="1:16" s="115" customFormat="1" ht="55.5" customHeight="1" x14ac:dyDescent="0.2">
      <c r="A255" s="40" t="s">
        <v>372</v>
      </c>
      <c r="B255" s="6" t="s">
        <v>759</v>
      </c>
      <c r="C255" s="6" t="s">
        <v>760</v>
      </c>
      <c r="D255" s="43" t="s">
        <v>28</v>
      </c>
      <c r="E255" s="113" t="s">
        <v>602</v>
      </c>
      <c r="F255" s="113" t="s">
        <v>30</v>
      </c>
      <c r="G255" s="88" t="s">
        <v>761</v>
      </c>
      <c r="H255" s="117"/>
      <c r="I255" s="41"/>
      <c r="J255" s="41" t="s">
        <v>34</v>
      </c>
      <c r="K255" s="88"/>
      <c r="L255" s="114" t="s">
        <v>36</v>
      </c>
      <c r="M255" s="36">
        <v>50000</v>
      </c>
      <c r="N255" s="36">
        <v>50000</v>
      </c>
      <c r="O255" s="101">
        <v>1</v>
      </c>
      <c r="P255" s="102">
        <f t="shared" si="11"/>
        <v>50000</v>
      </c>
    </row>
    <row r="256" spans="1:16" s="115" customFormat="1" ht="55.5" customHeight="1" x14ac:dyDescent="0.2">
      <c r="A256" s="40" t="s">
        <v>372</v>
      </c>
      <c r="B256" s="6" t="s">
        <v>762</v>
      </c>
      <c r="C256" s="6" t="s">
        <v>763</v>
      </c>
      <c r="D256" s="43" t="s">
        <v>28</v>
      </c>
      <c r="E256" s="113" t="s">
        <v>602</v>
      </c>
      <c r="F256" s="113"/>
      <c r="G256" s="88" t="s">
        <v>764</v>
      </c>
      <c r="H256" s="117"/>
      <c r="I256" s="41"/>
      <c r="J256" s="41" t="s">
        <v>34</v>
      </c>
      <c r="K256" s="88"/>
      <c r="L256" s="114" t="s">
        <v>36</v>
      </c>
      <c r="M256" s="36">
        <v>80000</v>
      </c>
      <c r="N256" s="36">
        <v>80000</v>
      </c>
      <c r="O256" s="101">
        <v>1</v>
      </c>
      <c r="P256" s="102">
        <f t="shared" si="11"/>
        <v>80000</v>
      </c>
    </row>
    <row r="257" spans="1:16" s="115" customFormat="1" ht="55.5" customHeight="1" x14ac:dyDescent="0.2">
      <c r="A257" s="40" t="s">
        <v>372</v>
      </c>
      <c r="B257" s="6" t="s">
        <v>765</v>
      </c>
      <c r="C257" s="6" t="s">
        <v>766</v>
      </c>
      <c r="D257" s="43" t="s">
        <v>28</v>
      </c>
      <c r="E257" s="113" t="s">
        <v>602</v>
      </c>
      <c r="F257" s="113" t="s">
        <v>114</v>
      </c>
      <c r="G257" s="88" t="s">
        <v>767</v>
      </c>
      <c r="H257" s="117"/>
      <c r="I257" s="41"/>
      <c r="J257" s="41" t="s">
        <v>34</v>
      </c>
      <c r="K257" s="88"/>
      <c r="L257" s="114" t="s">
        <v>36</v>
      </c>
      <c r="M257" s="36">
        <v>80000</v>
      </c>
      <c r="N257" s="36">
        <v>80000</v>
      </c>
      <c r="O257" s="101">
        <v>1</v>
      </c>
      <c r="P257" s="102">
        <f t="shared" si="11"/>
        <v>80000</v>
      </c>
    </row>
    <row r="258" spans="1:16" s="115" customFormat="1" ht="55.5" customHeight="1" x14ac:dyDescent="0.2">
      <c r="A258" s="40" t="s">
        <v>372</v>
      </c>
      <c r="B258" s="6" t="s">
        <v>768</v>
      </c>
      <c r="C258" s="6" t="s">
        <v>769</v>
      </c>
      <c r="D258" s="43" t="s">
        <v>28</v>
      </c>
      <c r="E258" s="113" t="s">
        <v>602</v>
      </c>
      <c r="F258" s="113" t="s">
        <v>30</v>
      </c>
      <c r="G258" s="43" t="s">
        <v>770</v>
      </c>
      <c r="H258" s="117"/>
      <c r="I258" s="41" t="s">
        <v>43</v>
      </c>
      <c r="J258" s="41" t="s">
        <v>34</v>
      </c>
      <c r="K258" s="88"/>
      <c r="L258" s="114" t="s">
        <v>36</v>
      </c>
      <c r="M258" s="36">
        <v>40000</v>
      </c>
      <c r="N258" s="36">
        <v>40000</v>
      </c>
      <c r="O258" s="101">
        <v>1</v>
      </c>
      <c r="P258" s="102">
        <f t="shared" si="11"/>
        <v>40000</v>
      </c>
    </row>
    <row r="259" spans="1:16" s="115" customFormat="1" ht="55.5" customHeight="1" x14ac:dyDescent="0.2">
      <c r="A259" s="40" t="s">
        <v>372</v>
      </c>
      <c r="B259" s="119" t="s">
        <v>771</v>
      </c>
      <c r="C259" s="6" t="s">
        <v>772</v>
      </c>
      <c r="D259" s="43" t="s">
        <v>28</v>
      </c>
      <c r="E259" s="113" t="s">
        <v>602</v>
      </c>
      <c r="F259" s="113"/>
      <c r="G259" s="88" t="s">
        <v>773</v>
      </c>
      <c r="H259" s="117"/>
      <c r="I259" s="41"/>
      <c r="J259" s="41" t="s">
        <v>34</v>
      </c>
      <c r="K259" s="88"/>
      <c r="L259" s="114" t="s">
        <v>36</v>
      </c>
      <c r="M259" s="36">
        <v>145000</v>
      </c>
      <c r="N259" s="36">
        <v>145000</v>
      </c>
      <c r="O259" s="101">
        <v>1</v>
      </c>
      <c r="P259" s="102">
        <f t="shared" si="11"/>
        <v>145000</v>
      </c>
    </row>
    <row r="260" spans="1:16" s="115" customFormat="1" ht="55.5" customHeight="1" x14ac:dyDescent="0.2">
      <c r="A260" s="40" t="s">
        <v>372</v>
      </c>
      <c r="B260" s="6" t="s">
        <v>774</v>
      </c>
      <c r="C260" s="6" t="s">
        <v>775</v>
      </c>
      <c r="D260" s="43" t="s">
        <v>28</v>
      </c>
      <c r="E260" s="113" t="s">
        <v>602</v>
      </c>
      <c r="F260" s="113" t="s">
        <v>114</v>
      </c>
      <c r="G260" s="88" t="s">
        <v>776</v>
      </c>
      <c r="H260" s="117"/>
      <c r="I260" s="41"/>
      <c r="J260" s="41" t="s">
        <v>34</v>
      </c>
      <c r="K260" s="88"/>
      <c r="L260" s="114" t="s">
        <v>36</v>
      </c>
      <c r="M260" s="36">
        <v>120000</v>
      </c>
      <c r="N260" s="36">
        <v>120000</v>
      </c>
      <c r="O260" s="101">
        <v>1</v>
      </c>
      <c r="P260" s="102">
        <f t="shared" si="11"/>
        <v>120000</v>
      </c>
    </row>
    <row r="261" spans="1:16" s="115" customFormat="1" ht="55.5" customHeight="1" x14ac:dyDescent="0.2">
      <c r="A261" s="40" t="s">
        <v>372</v>
      </c>
      <c r="B261" s="6" t="s">
        <v>777</v>
      </c>
      <c r="C261" s="6" t="s">
        <v>778</v>
      </c>
      <c r="D261" s="43" t="s">
        <v>28</v>
      </c>
      <c r="E261" s="113" t="s">
        <v>602</v>
      </c>
      <c r="F261" s="113" t="s">
        <v>30</v>
      </c>
      <c r="G261" s="88" t="s">
        <v>779</v>
      </c>
      <c r="H261" s="117"/>
      <c r="I261" s="41" t="s">
        <v>43</v>
      </c>
      <c r="J261" s="41" t="s">
        <v>34</v>
      </c>
      <c r="K261" s="88"/>
      <c r="L261" s="114" t="s">
        <v>36</v>
      </c>
      <c r="M261" s="36">
        <v>250000</v>
      </c>
      <c r="N261" s="36">
        <v>250000</v>
      </c>
      <c r="O261" s="101">
        <v>1</v>
      </c>
      <c r="P261" s="102">
        <f t="shared" si="11"/>
        <v>250000</v>
      </c>
    </row>
    <row r="262" spans="1:16" s="115" customFormat="1" ht="55.5" customHeight="1" x14ac:dyDescent="0.2">
      <c r="A262" s="40" t="s">
        <v>372</v>
      </c>
      <c r="B262" s="6" t="s">
        <v>780</v>
      </c>
      <c r="C262" s="6" t="s">
        <v>781</v>
      </c>
      <c r="D262" s="43" t="s">
        <v>28</v>
      </c>
      <c r="E262" s="113" t="s">
        <v>602</v>
      </c>
      <c r="F262" s="113" t="s">
        <v>30</v>
      </c>
      <c r="G262" s="88" t="s">
        <v>782</v>
      </c>
      <c r="H262" s="117"/>
      <c r="I262" s="41"/>
      <c r="J262" s="41" t="s">
        <v>34</v>
      </c>
      <c r="K262" s="88"/>
      <c r="L262" s="114" t="s">
        <v>36</v>
      </c>
      <c r="M262" s="36">
        <v>145000</v>
      </c>
      <c r="N262" s="36">
        <v>145000</v>
      </c>
      <c r="O262" s="101">
        <v>1</v>
      </c>
      <c r="P262" s="102">
        <f t="shared" si="11"/>
        <v>145000</v>
      </c>
    </row>
    <row r="263" spans="1:16" s="115" customFormat="1" ht="55.5" customHeight="1" x14ac:dyDescent="0.2">
      <c r="A263" s="40" t="s">
        <v>372</v>
      </c>
      <c r="B263" s="6" t="s">
        <v>783</v>
      </c>
      <c r="C263" s="6" t="s">
        <v>784</v>
      </c>
      <c r="D263" s="43" t="s">
        <v>28</v>
      </c>
      <c r="E263" s="113" t="s">
        <v>602</v>
      </c>
      <c r="F263" s="113" t="s">
        <v>30</v>
      </c>
      <c r="G263" s="88" t="s">
        <v>785</v>
      </c>
      <c r="H263" s="117"/>
      <c r="I263" s="41"/>
      <c r="J263" s="41" t="s">
        <v>34</v>
      </c>
      <c r="K263" s="88"/>
      <c r="L263" s="114" t="s">
        <v>36</v>
      </c>
      <c r="M263" s="36">
        <v>150000</v>
      </c>
      <c r="N263" s="36">
        <v>150000</v>
      </c>
      <c r="O263" s="101">
        <v>1</v>
      </c>
      <c r="P263" s="102">
        <f t="shared" si="11"/>
        <v>150000</v>
      </c>
    </row>
    <row r="264" spans="1:16" s="115" customFormat="1" ht="55.5" customHeight="1" x14ac:dyDescent="0.2">
      <c r="A264" s="40" t="s">
        <v>372</v>
      </c>
      <c r="B264" s="6" t="s">
        <v>786</v>
      </c>
      <c r="C264" s="6" t="s">
        <v>787</v>
      </c>
      <c r="D264" s="43" t="s">
        <v>28</v>
      </c>
      <c r="E264" s="113" t="s">
        <v>602</v>
      </c>
      <c r="F264" s="113" t="s">
        <v>114</v>
      </c>
      <c r="G264" s="88" t="s">
        <v>788</v>
      </c>
      <c r="H264" s="117"/>
      <c r="I264" s="41"/>
      <c r="J264" s="41" t="s">
        <v>34</v>
      </c>
      <c r="K264" s="88"/>
      <c r="L264" s="114" t="s">
        <v>36</v>
      </c>
      <c r="M264" s="36">
        <v>350000</v>
      </c>
      <c r="N264" s="36">
        <v>350000</v>
      </c>
      <c r="O264" s="101">
        <v>1</v>
      </c>
      <c r="P264" s="102">
        <f t="shared" si="11"/>
        <v>350000</v>
      </c>
    </row>
    <row r="265" spans="1:16" s="115" customFormat="1" ht="55.5" customHeight="1" x14ac:dyDescent="0.2">
      <c r="A265" s="40" t="s">
        <v>372</v>
      </c>
      <c r="B265" s="6" t="s">
        <v>789</v>
      </c>
      <c r="C265" s="6" t="s">
        <v>790</v>
      </c>
      <c r="D265" s="43" t="s">
        <v>28</v>
      </c>
      <c r="E265" s="113" t="s">
        <v>602</v>
      </c>
      <c r="F265" s="113" t="s">
        <v>30</v>
      </c>
      <c r="G265" s="88" t="s">
        <v>791</v>
      </c>
      <c r="H265" s="117"/>
      <c r="I265" s="41"/>
      <c r="J265" s="41" t="s">
        <v>34</v>
      </c>
      <c r="K265" s="88"/>
      <c r="L265" s="114" t="s">
        <v>36</v>
      </c>
      <c r="M265" s="36">
        <v>300000</v>
      </c>
      <c r="N265" s="36">
        <v>300000</v>
      </c>
      <c r="O265" s="101">
        <v>1</v>
      </c>
      <c r="P265" s="102">
        <f t="shared" si="11"/>
        <v>300000</v>
      </c>
    </row>
    <row r="266" spans="1:16" s="115" customFormat="1" ht="55.5" customHeight="1" x14ac:dyDescent="0.2">
      <c r="A266" s="40" t="s">
        <v>372</v>
      </c>
      <c r="B266" s="6" t="s">
        <v>792</v>
      </c>
      <c r="C266" s="6" t="s">
        <v>793</v>
      </c>
      <c r="D266" s="43" t="s">
        <v>28</v>
      </c>
      <c r="E266" s="113" t="s">
        <v>602</v>
      </c>
      <c r="F266" s="113" t="s">
        <v>30</v>
      </c>
      <c r="G266" s="88" t="s">
        <v>794</v>
      </c>
      <c r="H266" s="117"/>
      <c r="I266" s="41"/>
      <c r="J266" s="41" t="s">
        <v>34</v>
      </c>
      <c r="K266" s="88"/>
      <c r="L266" s="114" t="s">
        <v>36</v>
      </c>
      <c r="M266" s="36">
        <v>450000</v>
      </c>
      <c r="N266" s="36">
        <v>450000</v>
      </c>
      <c r="O266" s="101">
        <v>1</v>
      </c>
      <c r="P266" s="102">
        <f t="shared" si="11"/>
        <v>450000</v>
      </c>
    </row>
    <row r="267" spans="1:16" s="115" customFormat="1" ht="55.5" customHeight="1" x14ac:dyDescent="0.2">
      <c r="A267" s="40" t="s">
        <v>372</v>
      </c>
      <c r="B267" s="6" t="s">
        <v>795</v>
      </c>
      <c r="C267" s="6" t="s">
        <v>796</v>
      </c>
      <c r="D267" s="43" t="s">
        <v>28</v>
      </c>
      <c r="E267" s="113" t="s">
        <v>602</v>
      </c>
      <c r="F267" s="113" t="s">
        <v>30</v>
      </c>
      <c r="G267" s="88" t="s">
        <v>797</v>
      </c>
      <c r="H267" s="117"/>
      <c r="I267" s="41"/>
      <c r="J267" s="41" t="s">
        <v>34</v>
      </c>
      <c r="K267" s="88"/>
      <c r="L267" s="114" t="s">
        <v>36</v>
      </c>
      <c r="M267" s="36">
        <v>720000</v>
      </c>
      <c r="N267" s="36">
        <v>720000</v>
      </c>
      <c r="O267" s="101">
        <v>1</v>
      </c>
      <c r="P267" s="102">
        <f t="shared" si="11"/>
        <v>720000</v>
      </c>
    </row>
    <row r="268" spans="1:16" s="115" customFormat="1" ht="55.5" customHeight="1" x14ac:dyDescent="0.2">
      <c r="A268" s="40" t="s">
        <v>372</v>
      </c>
      <c r="B268" s="6" t="s">
        <v>798</v>
      </c>
      <c r="C268" s="6" t="s">
        <v>799</v>
      </c>
      <c r="D268" s="43" t="s">
        <v>28</v>
      </c>
      <c r="E268" s="113" t="s">
        <v>602</v>
      </c>
      <c r="F268" s="113" t="s">
        <v>30</v>
      </c>
      <c r="G268" s="88" t="s">
        <v>800</v>
      </c>
      <c r="H268" s="117"/>
      <c r="I268" s="41" t="s">
        <v>43</v>
      </c>
      <c r="J268" s="41" t="s">
        <v>34</v>
      </c>
      <c r="K268" s="88"/>
      <c r="L268" s="114" t="s">
        <v>36</v>
      </c>
      <c r="M268" s="36">
        <v>200000</v>
      </c>
      <c r="N268" s="36">
        <v>200000</v>
      </c>
      <c r="O268" s="101">
        <v>1</v>
      </c>
      <c r="P268" s="102">
        <f t="shared" si="11"/>
        <v>200000</v>
      </c>
    </row>
    <row r="269" spans="1:16" s="115" customFormat="1" ht="55.5" customHeight="1" x14ac:dyDescent="0.2">
      <c r="A269" s="40" t="s">
        <v>372</v>
      </c>
      <c r="B269" s="6" t="s">
        <v>801</v>
      </c>
      <c r="C269" s="6" t="s">
        <v>802</v>
      </c>
      <c r="D269" s="43" t="s">
        <v>28</v>
      </c>
      <c r="E269" s="113" t="s">
        <v>602</v>
      </c>
      <c r="F269" s="113" t="s">
        <v>30</v>
      </c>
      <c r="G269" s="88" t="s">
        <v>803</v>
      </c>
      <c r="H269" s="117"/>
      <c r="I269" s="41" t="s">
        <v>43</v>
      </c>
      <c r="J269" s="41" t="s">
        <v>34</v>
      </c>
      <c r="K269" s="88"/>
      <c r="L269" s="114" t="s">
        <v>36</v>
      </c>
      <c r="M269" s="36">
        <v>380000</v>
      </c>
      <c r="N269" s="36">
        <v>380000</v>
      </c>
      <c r="O269" s="101">
        <v>1</v>
      </c>
      <c r="P269" s="102">
        <f t="shared" si="11"/>
        <v>380000</v>
      </c>
    </row>
    <row r="270" spans="1:16" s="115" customFormat="1" ht="55.5" customHeight="1" x14ac:dyDescent="0.2">
      <c r="A270" s="40" t="s">
        <v>372</v>
      </c>
      <c r="B270" s="6" t="s">
        <v>804</v>
      </c>
      <c r="C270" s="6" t="s">
        <v>805</v>
      </c>
      <c r="D270" s="43" t="s">
        <v>28</v>
      </c>
      <c r="E270" s="113" t="s">
        <v>602</v>
      </c>
      <c r="F270" s="113" t="s">
        <v>30</v>
      </c>
      <c r="G270" s="43" t="s">
        <v>806</v>
      </c>
      <c r="H270" s="117"/>
      <c r="I270" s="41"/>
      <c r="J270" s="41" t="s">
        <v>34</v>
      </c>
      <c r="K270" s="88"/>
      <c r="L270" s="114" t="s">
        <v>36</v>
      </c>
      <c r="M270" s="36">
        <v>70000</v>
      </c>
      <c r="N270" s="36">
        <v>70000</v>
      </c>
      <c r="O270" s="101">
        <v>1</v>
      </c>
      <c r="P270" s="102">
        <f t="shared" si="11"/>
        <v>70000</v>
      </c>
    </row>
    <row r="271" spans="1:16" s="115" customFormat="1" ht="55.5" customHeight="1" x14ac:dyDescent="0.2">
      <c r="A271" s="40" t="s">
        <v>372</v>
      </c>
      <c r="B271" s="6" t="s">
        <v>807</v>
      </c>
      <c r="C271" s="6" t="s">
        <v>808</v>
      </c>
      <c r="D271" s="43" t="s">
        <v>28</v>
      </c>
      <c r="E271" s="113" t="s">
        <v>602</v>
      </c>
      <c r="F271" s="113" t="s">
        <v>30</v>
      </c>
      <c r="G271" s="43" t="s">
        <v>809</v>
      </c>
      <c r="H271" s="117"/>
      <c r="I271" s="41" t="s">
        <v>43</v>
      </c>
      <c r="J271" s="41" t="s">
        <v>34</v>
      </c>
      <c r="K271" s="88"/>
      <c r="L271" s="114" t="s">
        <v>36</v>
      </c>
      <c r="M271" s="36">
        <v>420000</v>
      </c>
      <c r="N271" s="36">
        <v>420000</v>
      </c>
      <c r="O271" s="101">
        <v>1</v>
      </c>
      <c r="P271" s="102">
        <f t="shared" si="11"/>
        <v>420000</v>
      </c>
    </row>
    <row r="272" spans="1:16" s="115" customFormat="1" ht="55.5" customHeight="1" x14ac:dyDescent="0.2">
      <c r="A272" s="40" t="s">
        <v>372</v>
      </c>
      <c r="B272" s="6" t="s">
        <v>810</v>
      </c>
      <c r="C272" s="6" t="s">
        <v>811</v>
      </c>
      <c r="D272" s="43" t="s">
        <v>28</v>
      </c>
      <c r="E272" s="113" t="s">
        <v>602</v>
      </c>
      <c r="F272" s="113" t="s">
        <v>30</v>
      </c>
      <c r="G272" s="88" t="s">
        <v>812</v>
      </c>
      <c r="H272" s="117"/>
      <c r="I272" s="41"/>
      <c r="J272" s="41" t="s">
        <v>34</v>
      </c>
      <c r="K272" s="88"/>
      <c r="L272" s="114" t="s">
        <v>36</v>
      </c>
      <c r="M272" s="36">
        <v>120000</v>
      </c>
      <c r="N272" s="36">
        <v>120000</v>
      </c>
      <c r="O272" s="101">
        <v>1</v>
      </c>
      <c r="P272" s="102">
        <f t="shared" si="11"/>
        <v>120000</v>
      </c>
    </row>
    <row r="273" spans="1:16" s="115" customFormat="1" ht="55.5" customHeight="1" x14ac:dyDescent="0.2">
      <c r="A273" s="40" t="s">
        <v>372</v>
      </c>
      <c r="B273" s="6" t="s">
        <v>813</v>
      </c>
      <c r="C273" s="6" t="s">
        <v>814</v>
      </c>
      <c r="D273" s="43" t="s">
        <v>28</v>
      </c>
      <c r="E273" s="113" t="s">
        <v>602</v>
      </c>
      <c r="F273" s="113" t="s">
        <v>30</v>
      </c>
      <c r="G273" s="88" t="s">
        <v>815</v>
      </c>
      <c r="H273" s="117"/>
      <c r="I273" s="41"/>
      <c r="J273" s="41" t="s">
        <v>34</v>
      </c>
      <c r="K273" s="88"/>
      <c r="L273" s="114" t="s">
        <v>36</v>
      </c>
      <c r="M273" s="36">
        <v>120000</v>
      </c>
      <c r="N273" s="36">
        <v>120000</v>
      </c>
      <c r="O273" s="101">
        <v>1</v>
      </c>
      <c r="P273" s="102">
        <f t="shared" si="11"/>
        <v>120000</v>
      </c>
    </row>
    <row r="274" spans="1:16" s="115" customFormat="1" ht="55.5" customHeight="1" x14ac:dyDescent="0.2">
      <c r="A274" s="40" t="s">
        <v>372</v>
      </c>
      <c r="B274" s="6" t="s">
        <v>816</v>
      </c>
      <c r="C274" s="6" t="s">
        <v>817</v>
      </c>
      <c r="D274" s="43" t="s">
        <v>28</v>
      </c>
      <c r="E274" s="113" t="s">
        <v>602</v>
      </c>
      <c r="F274" s="113" t="s">
        <v>30</v>
      </c>
      <c r="G274" s="88" t="s">
        <v>818</v>
      </c>
      <c r="H274" s="117"/>
      <c r="I274" s="41"/>
      <c r="J274" s="41" t="s">
        <v>34</v>
      </c>
      <c r="K274" s="88"/>
      <c r="L274" s="114" t="s">
        <v>36</v>
      </c>
      <c r="M274" s="36">
        <v>120000</v>
      </c>
      <c r="N274" s="36">
        <v>120000</v>
      </c>
      <c r="O274" s="101">
        <v>1</v>
      </c>
      <c r="P274" s="102">
        <f t="shared" si="11"/>
        <v>120000</v>
      </c>
    </row>
    <row r="275" spans="1:16" s="115" customFormat="1" ht="55.5" customHeight="1" x14ac:dyDescent="0.2">
      <c r="A275" s="40" t="s">
        <v>372</v>
      </c>
      <c r="B275" s="6" t="s">
        <v>819</v>
      </c>
      <c r="C275" s="6" t="s">
        <v>820</v>
      </c>
      <c r="D275" s="43" t="s">
        <v>28</v>
      </c>
      <c r="E275" s="113" t="s">
        <v>602</v>
      </c>
      <c r="F275" s="113" t="s">
        <v>30</v>
      </c>
      <c r="G275" s="88" t="s">
        <v>821</v>
      </c>
      <c r="H275" s="117"/>
      <c r="I275" s="41"/>
      <c r="J275" s="41" t="s">
        <v>34</v>
      </c>
      <c r="K275" s="88"/>
      <c r="L275" s="114" t="s">
        <v>36</v>
      </c>
      <c r="M275" s="36">
        <v>595000</v>
      </c>
      <c r="N275" s="36">
        <v>595000</v>
      </c>
      <c r="O275" s="101">
        <v>1</v>
      </c>
      <c r="P275" s="102">
        <f t="shared" si="11"/>
        <v>595000</v>
      </c>
    </row>
    <row r="276" spans="1:16" s="115" customFormat="1" ht="55.5" customHeight="1" x14ac:dyDescent="0.2">
      <c r="A276" s="40" t="s">
        <v>372</v>
      </c>
      <c r="B276" s="6" t="s">
        <v>822</v>
      </c>
      <c r="C276" s="6" t="s">
        <v>823</v>
      </c>
      <c r="D276" s="43" t="s">
        <v>28</v>
      </c>
      <c r="E276" s="113" t="s">
        <v>602</v>
      </c>
      <c r="F276" s="113" t="s">
        <v>30</v>
      </c>
      <c r="G276" s="88" t="s">
        <v>824</v>
      </c>
      <c r="H276" s="117"/>
      <c r="I276" s="41"/>
      <c r="J276" s="41" t="s">
        <v>34</v>
      </c>
      <c r="K276" s="88"/>
      <c r="L276" s="114" t="s">
        <v>36</v>
      </c>
      <c r="M276" s="36">
        <v>80000</v>
      </c>
      <c r="N276" s="36">
        <v>80000</v>
      </c>
      <c r="O276" s="101">
        <v>1</v>
      </c>
      <c r="P276" s="102">
        <f t="shared" si="11"/>
        <v>80000</v>
      </c>
    </row>
    <row r="277" spans="1:16" s="115" customFormat="1" ht="55.5" customHeight="1" x14ac:dyDescent="0.2">
      <c r="A277" s="40" t="s">
        <v>372</v>
      </c>
      <c r="B277" s="6" t="s">
        <v>825</v>
      </c>
      <c r="C277" s="6" t="s">
        <v>826</v>
      </c>
      <c r="D277" s="43" t="s">
        <v>28</v>
      </c>
      <c r="E277" s="113" t="s">
        <v>602</v>
      </c>
      <c r="F277" s="113" t="s">
        <v>30</v>
      </c>
      <c r="G277" s="88" t="s">
        <v>827</v>
      </c>
      <c r="H277" s="117"/>
      <c r="I277" s="41"/>
      <c r="J277" s="41" t="s">
        <v>34</v>
      </c>
      <c r="K277" s="88"/>
      <c r="L277" s="114" t="s">
        <v>36</v>
      </c>
      <c r="M277" s="36">
        <v>100000</v>
      </c>
      <c r="N277" s="36">
        <v>100000</v>
      </c>
      <c r="O277" s="101">
        <v>1</v>
      </c>
      <c r="P277" s="102">
        <f t="shared" si="11"/>
        <v>100000</v>
      </c>
    </row>
    <row r="278" spans="1:16" s="115" customFormat="1" ht="55.5" customHeight="1" x14ac:dyDescent="0.2">
      <c r="A278" s="40" t="s">
        <v>372</v>
      </c>
      <c r="B278" s="6" t="s">
        <v>828</v>
      </c>
      <c r="C278" s="6" t="s">
        <v>829</v>
      </c>
      <c r="D278" s="43" t="s">
        <v>28</v>
      </c>
      <c r="E278" s="113" t="s">
        <v>602</v>
      </c>
      <c r="F278" s="113" t="s">
        <v>30</v>
      </c>
      <c r="G278" s="43" t="s">
        <v>830</v>
      </c>
      <c r="H278" s="117"/>
      <c r="I278" s="41"/>
      <c r="J278" s="41" t="s">
        <v>34</v>
      </c>
      <c r="K278" s="88"/>
      <c r="L278" s="114" t="s">
        <v>36</v>
      </c>
      <c r="M278" s="36">
        <v>280000</v>
      </c>
      <c r="N278" s="36">
        <v>280000</v>
      </c>
      <c r="O278" s="101">
        <v>1</v>
      </c>
      <c r="P278" s="102">
        <f t="shared" si="11"/>
        <v>280000</v>
      </c>
    </row>
    <row r="279" spans="1:16" s="115" customFormat="1" ht="55.5" customHeight="1" x14ac:dyDescent="0.2">
      <c r="A279" s="40" t="s">
        <v>372</v>
      </c>
      <c r="B279" s="6" t="s">
        <v>831</v>
      </c>
      <c r="C279" s="6" t="s">
        <v>832</v>
      </c>
      <c r="D279" s="43" t="s">
        <v>28</v>
      </c>
      <c r="E279" s="113" t="s">
        <v>602</v>
      </c>
      <c r="F279" s="113"/>
      <c r="G279" s="88" t="s">
        <v>833</v>
      </c>
      <c r="H279" s="117"/>
      <c r="I279" s="41"/>
      <c r="J279" s="41" t="s">
        <v>34</v>
      </c>
      <c r="K279" s="88"/>
      <c r="L279" s="114" t="s">
        <v>36</v>
      </c>
      <c r="M279" s="36">
        <v>40000</v>
      </c>
      <c r="N279" s="36">
        <v>40000</v>
      </c>
      <c r="O279" s="101">
        <v>1</v>
      </c>
      <c r="P279" s="102">
        <f t="shared" si="11"/>
        <v>40000</v>
      </c>
    </row>
    <row r="280" spans="1:16" s="115" customFormat="1" ht="55.5" customHeight="1" x14ac:dyDescent="0.2">
      <c r="A280" s="40" t="s">
        <v>372</v>
      </c>
      <c r="B280" s="6" t="s">
        <v>834</v>
      </c>
      <c r="C280" s="6" t="s">
        <v>835</v>
      </c>
      <c r="D280" s="43" t="s">
        <v>28</v>
      </c>
      <c r="E280" s="113" t="s">
        <v>602</v>
      </c>
      <c r="F280" s="113" t="s">
        <v>30</v>
      </c>
      <c r="G280" s="88" t="s">
        <v>836</v>
      </c>
      <c r="H280" s="117"/>
      <c r="I280" s="41"/>
      <c r="J280" s="41" t="s">
        <v>34</v>
      </c>
      <c r="K280" s="88"/>
      <c r="L280" s="114" t="s">
        <v>36</v>
      </c>
      <c r="M280" s="36">
        <v>150000</v>
      </c>
      <c r="N280" s="36">
        <v>150000</v>
      </c>
      <c r="O280" s="101">
        <v>1</v>
      </c>
      <c r="P280" s="102">
        <f t="shared" si="11"/>
        <v>150000</v>
      </c>
    </row>
    <row r="281" spans="1:16" s="115" customFormat="1" ht="55.5" customHeight="1" x14ac:dyDescent="0.2">
      <c r="A281" s="40" t="s">
        <v>372</v>
      </c>
      <c r="B281" s="6" t="s">
        <v>837</v>
      </c>
      <c r="C281" s="6" t="s">
        <v>838</v>
      </c>
      <c r="D281" s="43" t="s">
        <v>28</v>
      </c>
      <c r="E281" s="113" t="s">
        <v>602</v>
      </c>
      <c r="F281" s="113" t="s">
        <v>30</v>
      </c>
      <c r="G281" s="43" t="s">
        <v>839</v>
      </c>
      <c r="H281" s="117"/>
      <c r="I281" s="41"/>
      <c r="J281" s="41" t="s">
        <v>34</v>
      </c>
      <c r="K281" s="88"/>
      <c r="L281" s="114" t="s">
        <v>36</v>
      </c>
      <c r="M281" s="36">
        <v>330000</v>
      </c>
      <c r="N281" s="36">
        <v>330000</v>
      </c>
      <c r="O281" s="101">
        <v>1</v>
      </c>
      <c r="P281" s="102">
        <f t="shared" si="11"/>
        <v>330000</v>
      </c>
    </row>
    <row r="282" spans="1:16" s="115" customFormat="1" ht="55.5" customHeight="1" x14ac:dyDescent="0.2">
      <c r="A282" s="40" t="s">
        <v>372</v>
      </c>
      <c r="B282" s="6" t="s">
        <v>840</v>
      </c>
      <c r="C282" s="6" t="s">
        <v>841</v>
      </c>
      <c r="D282" s="43" t="s">
        <v>28</v>
      </c>
      <c r="E282" s="113" t="s">
        <v>602</v>
      </c>
      <c r="F282" s="113" t="s">
        <v>30</v>
      </c>
      <c r="G282" s="43" t="s">
        <v>842</v>
      </c>
      <c r="H282" s="117"/>
      <c r="I282" s="41"/>
      <c r="J282" s="41" t="s">
        <v>34</v>
      </c>
      <c r="K282" s="88"/>
      <c r="L282" s="114" t="s">
        <v>36</v>
      </c>
      <c r="M282" s="36">
        <v>230000</v>
      </c>
      <c r="N282" s="36">
        <v>230000</v>
      </c>
      <c r="O282" s="101">
        <v>1</v>
      </c>
      <c r="P282" s="102">
        <f t="shared" si="11"/>
        <v>230000</v>
      </c>
    </row>
    <row r="283" spans="1:16" s="115" customFormat="1" ht="55.5" customHeight="1" x14ac:dyDescent="0.2">
      <c r="A283" s="40" t="s">
        <v>372</v>
      </c>
      <c r="B283" s="6" t="s">
        <v>843</v>
      </c>
      <c r="C283" s="6" t="s">
        <v>844</v>
      </c>
      <c r="D283" s="43" t="s">
        <v>28</v>
      </c>
      <c r="E283" s="113" t="s">
        <v>602</v>
      </c>
      <c r="F283" s="113" t="s">
        <v>30</v>
      </c>
      <c r="G283" s="43" t="s">
        <v>845</v>
      </c>
      <c r="H283" s="117"/>
      <c r="I283" s="41"/>
      <c r="J283" s="41" t="s">
        <v>34</v>
      </c>
      <c r="K283" s="88"/>
      <c r="L283" s="114" t="s">
        <v>36</v>
      </c>
      <c r="M283" s="36">
        <v>200000</v>
      </c>
      <c r="N283" s="36">
        <v>200000</v>
      </c>
      <c r="O283" s="101">
        <v>1</v>
      </c>
      <c r="P283" s="102">
        <f t="shared" si="11"/>
        <v>200000</v>
      </c>
    </row>
    <row r="284" spans="1:16" s="115" customFormat="1" ht="55.5" customHeight="1" x14ac:dyDescent="0.2">
      <c r="A284" s="40" t="s">
        <v>372</v>
      </c>
      <c r="B284" s="6" t="s">
        <v>846</v>
      </c>
      <c r="C284" s="6" t="s">
        <v>847</v>
      </c>
      <c r="D284" s="43" t="s">
        <v>28</v>
      </c>
      <c r="E284" s="113" t="s">
        <v>602</v>
      </c>
      <c r="F284" s="113" t="s">
        <v>30</v>
      </c>
      <c r="G284" s="43" t="s">
        <v>848</v>
      </c>
      <c r="H284" s="117"/>
      <c r="I284" s="41"/>
      <c r="J284" s="41" t="s">
        <v>34</v>
      </c>
      <c r="K284" s="88"/>
      <c r="L284" s="114" t="s">
        <v>36</v>
      </c>
      <c r="M284" s="36">
        <v>35000</v>
      </c>
      <c r="N284" s="36">
        <v>35000</v>
      </c>
      <c r="O284" s="101">
        <v>1</v>
      </c>
      <c r="P284" s="102">
        <f t="shared" si="11"/>
        <v>35000</v>
      </c>
    </row>
    <row r="285" spans="1:16" s="115" customFormat="1" ht="55.5" customHeight="1" x14ac:dyDescent="0.2">
      <c r="A285" s="40" t="s">
        <v>372</v>
      </c>
      <c r="B285" s="6" t="s">
        <v>849</v>
      </c>
      <c r="C285" s="6" t="s">
        <v>850</v>
      </c>
      <c r="D285" s="43" t="s">
        <v>28</v>
      </c>
      <c r="E285" s="113" t="s">
        <v>602</v>
      </c>
      <c r="F285" s="113" t="s">
        <v>30</v>
      </c>
      <c r="G285" s="88" t="s">
        <v>851</v>
      </c>
      <c r="H285" s="117"/>
      <c r="I285" s="41"/>
      <c r="J285" s="41" t="s">
        <v>34</v>
      </c>
      <c r="K285" s="88"/>
      <c r="L285" s="114" t="s">
        <v>36</v>
      </c>
      <c r="M285" s="36">
        <v>420000</v>
      </c>
      <c r="N285" s="36">
        <v>420000</v>
      </c>
      <c r="O285" s="101">
        <v>1</v>
      </c>
      <c r="P285" s="102">
        <f t="shared" si="11"/>
        <v>420000</v>
      </c>
    </row>
    <row r="286" spans="1:16" s="115" customFormat="1" ht="55.5" customHeight="1" x14ac:dyDescent="0.2">
      <c r="A286" s="40" t="s">
        <v>372</v>
      </c>
      <c r="B286" s="6" t="s">
        <v>852</v>
      </c>
      <c r="C286" s="6" t="s">
        <v>853</v>
      </c>
      <c r="D286" s="43" t="s">
        <v>28</v>
      </c>
      <c r="E286" s="113" t="s">
        <v>602</v>
      </c>
      <c r="F286" s="113" t="s">
        <v>114</v>
      </c>
      <c r="G286" s="88" t="s">
        <v>854</v>
      </c>
      <c r="H286" s="117"/>
      <c r="I286" s="41"/>
      <c r="J286" s="41" t="s">
        <v>34</v>
      </c>
      <c r="K286" s="88"/>
      <c r="L286" s="114" t="s">
        <v>36</v>
      </c>
      <c r="M286" s="36">
        <v>70000</v>
      </c>
      <c r="N286" s="36">
        <v>70000</v>
      </c>
      <c r="O286" s="101">
        <v>1</v>
      </c>
      <c r="P286" s="102">
        <f t="shared" si="11"/>
        <v>70000</v>
      </c>
    </row>
    <row r="287" spans="1:16" s="115" customFormat="1" ht="55.5" customHeight="1" x14ac:dyDescent="0.2">
      <c r="A287" s="40" t="s">
        <v>372</v>
      </c>
      <c r="B287" s="6" t="s">
        <v>855</v>
      </c>
      <c r="C287" s="6" t="s">
        <v>856</v>
      </c>
      <c r="D287" s="43" t="s">
        <v>28</v>
      </c>
      <c r="E287" s="113" t="s">
        <v>602</v>
      </c>
      <c r="F287" s="113" t="s">
        <v>30</v>
      </c>
      <c r="G287" s="88" t="s">
        <v>857</v>
      </c>
      <c r="H287" s="117"/>
      <c r="I287" s="41"/>
      <c r="J287" s="41" t="s">
        <v>34</v>
      </c>
      <c r="K287" s="88"/>
      <c r="L287" s="114" t="s">
        <v>36</v>
      </c>
      <c r="M287" s="36">
        <v>175000</v>
      </c>
      <c r="N287" s="36">
        <v>175000</v>
      </c>
      <c r="O287" s="101">
        <v>1</v>
      </c>
      <c r="P287" s="102">
        <f t="shared" si="11"/>
        <v>175000</v>
      </c>
    </row>
    <row r="288" spans="1:16" s="115" customFormat="1" ht="55.5" customHeight="1" x14ac:dyDescent="0.2">
      <c r="A288" s="40" t="s">
        <v>372</v>
      </c>
      <c r="B288" s="6" t="s">
        <v>858</v>
      </c>
      <c r="C288" s="6" t="s">
        <v>859</v>
      </c>
      <c r="D288" s="43" t="s">
        <v>28</v>
      </c>
      <c r="E288" s="113" t="s">
        <v>602</v>
      </c>
      <c r="F288" s="113" t="s">
        <v>114</v>
      </c>
      <c r="G288" s="43" t="s">
        <v>860</v>
      </c>
      <c r="H288" s="117"/>
      <c r="I288" s="41"/>
      <c r="J288" s="41" t="s">
        <v>34</v>
      </c>
      <c r="K288" s="88"/>
      <c r="L288" s="114" t="s">
        <v>36</v>
      </c>
      <c r="M288" s="36">
        <v>65000</v>
      </c>
      <c r="N288" s="36">
        <v>65000</v>
      </c>
      <c r="O288" s="101">
        <v>1</v>
      </c>
      <c r="P288" s="102">
        <f t="shared" si="11"/>
        <v>65000</v>
      </c>
    </row>
    <row r="289" spans="1:16" s="115" customFormat="1" ht="55.5" customHeight="1" x14ac:dyDescent="0.2">
      <c r="A289" s="40" t="s">
        <v>372</v>
      </c>
      <c r="B289" s="6" t="s">
        <v>861</v>
      </c>
      <c r="C289" s="6" t="s">
        <v>862</v>
      </c>
      <c r="D289" s="43" t="s">
        <v>28</v>
      </c>
      <c r="E289" s="113" t="s">
        <v>602</v>
      </c>
      <c r="F289" s="113" t="s">
        <v>30</v>
      </c>
      <c r="G289" s="43" t="s">
        <v>863</v>
      </c>
      <c r="H289" s="117"/>
      <c r="I289" s="41"/>
      <c r="J289" s="41" t="s">
        <v>34</v>
      </c>
      <c r="K289" s="88"/>
      <c r="L289" s="114" t="s">
        <v>36</v>
      </c>
      <c r="M289" s="36">
        <v>100000</v>
      </c>
      <c r="N289" s="36">
        <v>100000</v>
      </c>
      <c r="O289" s="101">
        <v>1</v>
      </c>
      <c r="P289" s="102">
        <f t="shared" si="11"/>
        <v>100000</v>
      </c>
    </row>
    <row r="290" spans="1:16" s="118" customFormat="1" ht="85.5" customHeight="1" x14ac:dyDescent="0.2">
      <c r="A290" s="40" t="s">
        <v>372</v>
      </c>
      <c r="B290" s="15" t="s">
        <v>864</v>
      </c>
      <c r="C290" s="15" t="s">
        <v>865</v>
      </c>
      <c r="D290" s="113" t="s">
        <v>28</v>
      </c>
      <c r="E290" s="113" t="s">
        <v>602</v>
      </c>
      <c r="F290" s="113" t="s">
        <v>30</v>
      </c>
      <c r="G290" s="113" t="s">
        <v>866</v>
      </c>
      <c r="H290" s="113"/>
      <c r="I290" s="41"/>
      <c r="J290" s="41" t="s">
        <v>34</v>
      </c>
      <c r="K290" s="88"/>
      <c r="L290" s="114" t="s">
        <v>36</v>
      </c>
      <c r="M290" s="36">
        <v>200000</v>
      </c>
      <c r="N290" s="36">
        <v>200000</v>
      </c>
      <c r="O290" s="101">
        <v>1</v>
      </c>
      <c r="P290" s="102">
        <f t="shared" si="11"/>
        <v>200000</v>
      </c>
    </row>
    <row r="291" spans="1:16" s="115" customFormat="1" ht="55.5" customHeight="1" x14ac:dyDescent="0.2">
      <c r="A291" s="40" t="s">
        <v>372</v>
      </c>
      <c r="B291" s="6" t="s">
        <v>867</v>
      </c>
      <c r="C291" s="6" t="s">
        <v>868</v>
      </c>
      <c r="D291" s="43" t="s">
        <v>28</v>
      </c>
      <c r="E291" s="113" t="s">
        <v>602</v>
      </c>
      <c r="F291" s="113" t="s">
        <v>114</v>
      </c>
      <c r="G291" s="88" t="s">
        <v>869</v>
      </c>
      <c r="H291" s="117"/>
      <c r="I291" s="41"/>
      <c r="J291" s="41" t="s">
        <v>34</v>
      </c>
      <c r="K291" s="88"/>
      <c r="L291" s="114" t="s">
        <v>36</v>
      </c>
      <c r="M291" s="36">
        <v>280000</v>
      </c>
      <c r="N291" s="36">
        <v>280000</v>
      </c>
      <c r="O291" s="101">
        <v>1</v>
      </c>
      <c r="P291" s="102">
        <f t="shared" si="11"/>
        <v>280000</v>
      </c>
    </row>
    <row r="292" spans="1:16" s="115" customFormat="1" ht="55.5" customHeight="1" x14ac:dyDescent="0.2">
      <c r="A292" s="40" t="s">
        <v>372</v>
      </c>
      <c r="B292" s="6" t="s">
        <v>870</v>
      </c>
      <c r="C292" s="6" t="s">
        <v>871</v>
      </c>
      <c r="D292" s="43" t="s">
        <v>28</v>
      </c>
      <c r="E292" s="113" t="s">
        <v>602</v>
      </c>
      <c r="F292" s="113" t="s">
        <v>30</v>
      </c>
      <c r="G292" s="88" t="s">
        <v>872</v>
      </c>
      <c r="H292" s="117"/>
      <c r="I292" s="41"/>
      <c r="J292" s="41" t="s">
        <v>34</v>
      </c>
      <c r="K292" s="88"/>
      <c r="L292" s="114" t="s">
        <v>36</v>
      </c>
      <c r="M292" s="36">
        <v>200000</v>
      </c>
      <c r="N292" s="36">
        <v>200000</v>
      </c>
      <c r="O292" s="101">
        <v>1</v>
      </c>
      <c r="P292" s="102">
        <f t="shared" si="11"/>
        <v>200000</v>
      </c>
    </row>
    <row r="293" spans="1:16" s="115" customFormat="1" ht="55.5" customHeight="1" x14ac:dyDescent="0.2">
      <c r="A293" s="40" t="s">
        <v>372</v>
      </c>
      <c r="B293" s="6" t="s">
        <v>873</v>
      </c>
      <c r="C293" s="6" t="s">
        <v>873</v>
      </c>
      <c r="D293" s="43" t="s">
        <v>28</v>
      </c>
      <c r="E293" s="113" t="s">
        <v>602</v>
      </c>
      <c r="F293" s="113" t="s">
        <v>30</v>
      </c>
      <c r="G293" s="43" t="s">
        <v>874</v>
      </c>
      <c r="H293" s="117"/>
      <c r="I293" s="41"/>
      <c r="J293" s="41" t="s">
        <v>34</v>
      </c>
      <c r="K293" s="88"/>
      <c r="L293" s="114" t="s">
        <v>36</v>
      </c>
      <c r="M293" s="36">
        <v>160000</v>
      </c>
      <c r="N293" s="36">
        <v>160000</v>
      </c>
      <c r="O293" s="101">
        <v>1</v>
      </c>
      <c r="P293" s="102">
        <f t="shared" si="11"/>
        <v>160000</v>
      </c>
    </row>
    <row r="294" spans="1:16" s="115" customFormat="1" ht="55.5" customHeight="1" x14ac:dyDescent="0.2">
      <c r="A294" s="40" t="s">
        <v>372</v>
      </c>
      <c r="B294" s="6" t="s">
        <v>875</v>
      </c>
      <c r="C294" s="6" t="s">
        <v>876</v>
      </c>
      <c r="D294" s="43" t="s">
        <v>28</v>
      </c>
      <c r="E294" s="113" t="s">
        <v>602</v>
      </c>
      <c r="F294" s="113" t="s">
        <v>30</v>
      </c>
      <c r="G294" s="43" t="s">
        <v>877</v>
      </c>
      <c r="H294" s="117"/>
      <c r="I294" s="41"/>
      <c r="J294" s="41" t="s">
        <v>34</v>
      </c>
      <c r="K294" s="88"/>
      <c r="L294" s="114" t="s">
        <v>36</v>
      </c>
      <c r="M294" s="36">
        <v>80000</v>
      </c>
      <c r="N294" s="36">
        <v>80000</v>
      </c>
      <c r="O294" s="101">
        <v>1</v>
      </c>
      <c r="P294" s="102">
        <f t="shared" si="11"/>
        <v>80000</v>
      </c>
    </row>
    <row r="295" spans="1:16" s="115" customFormat="1" ht="55.5" customHeight="1" x14ac:dyDescent="0.2">
      <c r="A295" s="40" t="s">
        <v>372</v>
      </c>
      <c r="B295" s="6" t="s">
        <v>878</v>
      </c>
      <c r="C295" s="6" t="s">
        <v>879</v>
      </c>
      <c r="D295" s="43" t="s">
        <v>28</v>
      </c>
      <c r="E295" s="113" t="s">
        <v>602</v>
      </c>
      <c r="F295" s="113" t="s">
        <v>30</v>
      </c>
      <c r="G295" s="43" t="s">
        <v>880</v>
      </c>
      <c r="H295" s="117"/>
      <c r="I295" s="41"/>
      <c r="J295" s="41" t="s">
        <v>34</v>
      </c>
      <c r="K295" s="88"/>
      <c r="L295" s="114" t="s">
        <v>36</v>
      </c>
      <c r="M295" s="36">
        <v>280000</v>
      </c>
      <c r="N295" s="36">
        <v>280000</v>
      </c>
      <c r="O295" s="101">
        <v>1</v>
      </c>
      <c r="P295" s="102">
        <f t="shared" si="11"/>
        <v>280000</v>
      </c>
    </row>
    <row r="296" spans="1:16" s="115" customFormat="1" ht="55.5" customHeight="1" x14ac:dyDescent="0.2">
      <c r="A296" s="40" t="s">
        <v>372</v>
      </c>
      <c r="B296" s="6" t="s">
        <v>881</v>
      </c>
      <c r="C296" s="6" t="s">
        <v>882</v>
      </c>
      <c r="D296" s="43" t="s">
        <v>28</v>
      </c>
      <c r="E296" s="113" t="s">
        <v>602</v>
      </c>
      <c r="F296" s="113" t="s">
        <v>30</v>
      </c>
      <c r="G296" s="43" t="s">
        <v>883</v>
      </c>
      <c r="H296" s="117"/>
      <c r="I296" s="41"/>
      <c r="J296" s="41" t="s">
        <v>34</v>
      </c>
      <c r="K296" s="88"/>
      <c r="L296" s="114" t="s">
        <v>36</v>
      </c>
      <c r="M296" s="36">
        <v>90000</v>
      </c>
      <c r="N296" s="36">
        <v>90000</v>
      </c>
      <c r="O296" s="101">
        <v>1</v>
      </c>
      <c r="P296" s="102">
        <f t="shared" si="11"/>
        <v>90000</v>
      </c>
    </row>
    <row r="297" spans="1:16" s="115" customFormat="1" ht="55.5" customHeight="1" x14ac:dyDescent="0.2">
      <c r="A297" s="40" t="s">
        <v>372</v>
      </c>
      <c r="B297" s="6" t="s">
        <v>884</v>
      </c>
      <c r="C297" s="6" t="s">
        <v>885</v>
      </c>
      <c r="D297" s="43" t="s">
        <v>28</v>
      </c>
      <c r="E297" s="113" t="s">
        <v>602</v>
      </c>
      <c r="F297" s="113" t="s">
        <v>30</v>
      </c>
      <c r="G297" s="43" t="s">
        <v>886</v>
      </c>
      <c r="H297" s="117"/>
      <c r="I297" s="41"/>
      <c r="J297" s="41" t="s">
        <v>34</v>
      </c>
      <c r="K297" s="88"/>
      <c r="L297" s="114" t="s">
        <v>36</v>
      </c>
      <c r="M297" s="36">
        <v>100000</v>
      </c>
      <c r="N297" s="36">
        <v>100000</v>
      </c>
      <c r="O297" s="101">
        <v>1</v>
      </c>
      <c r="P297" s="102">
        <f t="shared" si="11"/>
        <v>100000</v>
      </c>
    </row>
    <row r="298" spans="1:16" s="115" customFormat="1" ht="55.5" customHeight="1" x14ac:dyDescent="0.2">
      <c r="A298" s="40" t="s">
        <v>372</v>
      </c>
      <c r="B298" s="6" t="s">
        <v>887</v>
      </c>
      <c r="C298" s="6" t="s">
        <v>888</v>
      </c>
      <c r="D298" s="43" t="s">
        <v>28</v>
      </c>
      <c r="E298" s="113" t="s">
        <v>602</v>
      </c>
      <c r="F298" s="113" t="s">
        <v>30</v>
      </c>
      <c r="G298" s="88" t="s">
        <v>889</v>
      </c>
      <c r="H298" s="117"/>
      <c r="I298" s="41"/>
      <c r="J298" s="41" t="s">
        <v>34</v>
      </c>
      <c r="K298" s="88"/>
      <c r="L298" s="114" t="s">
        <v>36</v>
      </c>
      <c r="M298" s="36">
        <v>200000</v>
      </c>
      <c r="N298" s="36">
        <v>200000</v>
      </c>
      <c r="O298" s="101">
        <v>1</v>
      </c>
      <c r="P298" s="102">
        <f t="shared" si="11"/>
        <v>200000</v>
      </c>
    </row>
    <row r="299" spans="1:16" s="115" customFormat="1" ht="55.5" customHeight="1" x14ac:dyDescent="0.2">
      <c r="A299" s="40" t="s">
        <v>372</v>
      </c>
      <c r="B299" s="6" t="s">
        <v>890</v>
      </c>
      <c r="C299" s="6" t="s">
        <v>890</v>
      </c>
      <c r="D299" s="43" t="s">
        <v>28</v>
      </c>
      <c r="E299" s="113" t="s">
        <v>602</v>
      </c>
      <c r="F299" s="113" t="s">
        <v>30</v>
      </c>
      <c r="G299" s="43" t="s">
        <v>891</v>
      </c>
      <c r="H299" s="120"/>
      <c r="I299" s="41"/>
      <c r="J299" s="41" t="s">
        <v>34</v>
      </c>
      <c r="K299" s="88"/>
      <c r="L299" s="114" t="s">
        <v>36</v>
      </c>
      <c r="M299" s="36">
        <v>400000</v>
      </c>
      <c r="N299" s="36">
        <v>400000</v>
      </c>
      <c r="O299" s="101">
        <v>1</v>
      </c>
      <c r="P299" s="102">
        <f t="shared" si="11"/>
        <v>400000</v>
      </c>
    </row>
    <row r="300" spans="1:16" s="115" customFormat="1" ht="55.5" customHeight="1" x14ac:dyDescent="0.2">
      <c r="A300" s="40" t="s">
        <v>372</v>
      </c>
      <c r="B300" s="6" t="s">
        <v>890</v>
      </c>
      <c r="C300" s="6" t="s">
        <v>890</v>
      </c>
      <c r="D300" s="43" t="s">
        <v>28</v>
      </c>
      <c r="E300" s="113" t="s">
        <v>602</v>
      </c>
      <c r="F300" s="113" t="s">
        <v>30</v>
      </c>
      <c r="G300" s="43" t="s">
        <v>892</v>
      </c>
      <c r="H300" s="120"/>
      <c r="I300" s="41"/>
      <c r="J300" s="41" t="s">
        <v>34</v>
      </c>
      <c r="K300" s="88"/>
      <c r="L300" s="114" t="s">
        <v>36</v>
      </c>
      <c r="M300" s="36">
        <v>450000</v>
      </c>
      <c r="N300" s="36">
        <v>450000</v>
      </c>
      <c r="O300" s="101">
        <v>1</v>
      </c>
      <c r="P300" s="102">
        <f t="shared" si="11"/>
        <v>450000</v>
      </c>
    </row>
    <row r="301" spans="1:16" s="115" customFormat="1" ht="55.5" customHeight="1" x14ac:dyDescent="0.2">
      <c r="A301" s="40" t="s">
        <v>372</v>
      </c>
      <c r="B301" s="6" t="s">
        <v>890</v>
      </c>
      <c r="C301" s="6" t="s">
        <v>890</v>
      </c>
      <c r="D301" s="43" t="s">
        <v>28</v>
      </c>
      <c r="E301" s="113" t="s">
        <v>602</v>
      </c>
      <c r="F301" s="113" t="s">
        <v>30</v>
      </c>
      <c r="G301" s="43" t="s">
        <v>893</v>
      </c>
      <c r="H301" s="120"/>
      <c r="I301" s="41"/>
      <c r="J301" s="41" t="s">
        <v>34</v>
      </c>
      <c r="K301" s="88"/>
      <c r="L301" s="114" t="s">
        <v>36</v>
      </c>
      <c r="M301" s="36">
        <v>300000</v>
      </c>
      <c r="N301" s="36">
        <v>300000</v>
      </c>
      <c r="O301" s="101">
        <v>1</v>
      </c>
      <c r="P301" s="102">
        <f t="shared" si="11"/>
        <v>300000</v>
      </c>
    </row>
    <row r="302" spans="1:16" s="115" customFormat="1" ht="55.5" customHeight="1" x14ac:dyDescent="0.2">
      <c r="A302" s="40" t="s">
        <v>372</v>
      </c>
      <c r="B302" s="6" t="s">
        <v>890</v>
      </c>
      <c r="C302" s="6" t="s">
        <v>890</v>
      </c>
      <c r="D302" s="43" t="s">
        <v>28</v>
      </c>
      <c r="E302" s="113" t="s">
        <v>602</v>
      </c>
      <c r="F302" s="113" t="s">
        <v>30</v>
      </c>
      <c r="G302" s="43" t="s">
        <v>894</v>
      </c>
      <c r="H302" s="120"/>
      <c r="I302" s="41"/>
      <c r="J302" s="41" t="s">
        <v>34</v>
      </c>
      <c r="K302" s="88"/>
      <c r="L302" s="114" t="s">
        <v>36</v>
      </c>
      <c r="M302" s="36">
        <v>600000</v>
      </c>
      <c r="N302" s="36">
        <v>600000</v>
      </c>
      <c r="O302" s="101">
        <v>1</v>
      </c>
      <c r="P302" s="102">
        <f t="shared" si="11"/>
        <v>600000</v>
      </c>
    </row>
    <row r="303" spans="1:16" s="115" customFormat="1" ht="55.5" customHeight="1" x14ac:dyDescent="0.2">
      <c r="A303" s="40" t="s">
        <v>372</v>
      </c>
      <c r="B303" s="6" t="s">
        <v>890</v>
      </c>
      <c r="C303" s="6" t="s">
        <v>890</v>
      </c>
      <c r="D303" s="43" t="s">
        <v>28</v>
      </c>
      <c r="E303" s="113" t="s">
        <v>602</v>
      </c>
      <c r="F303" s="113" t="s">
        <v>30</v>
      </c>
      <c r="G303" s="43" t="s">
        <v>895</v>
      </c>
      <c r="H303" s="120"/>
      <c r="I303" s="41"/>
      <c r="J303" s="41" t="s">
        <v>34</v>
      </c>
      <c r="K303" s="88"/>
      <c r="L303" s="114" t="s">
        <v>36</v>
      </c>
      <c r="M303" s="36">
        <v>300000</v>
      </c>
      <c r="N303" s="36">
        <v>300000</v>
      </c>
      <c r="O303" s="101">
        <v>1</v>
      </c>
      <c r="P303" s="102">
        <f t="shared" si="11"/>
        <v>300000</v>
      </c>
    </row>
    <row r="304" spans="1:16" s="115" customFormat="1" ht="55.5" customHeight="1" x14ac:dyDescent="0.2">
      <c r="A304" s="40" t="s">
        <v>372</v>
      </c>
      <c r="B304" s="6" t="s">
        <v>890</v>
      </c>
      <c r="C304" s="6" t="s">
        <v>890</v>
      </c>
      <c r="D304" s="43" t="s">
        <v>28</v>
      </c>
      <c r="E304" s="113" t="s">
        <v>602</v>
      </c>
      <c r="F304" s="113" t="s">
        <v>30</v>
      </c>
      <c r="G304" s="43" t="s">
        <v>896</v>
      </c>
      <c r="H304" s="120"/>
      <c r="I304" s="41"/>
      <c r="J304" s="41" t="s">
        <v>34</v>
      </c>
      <c r="K304" s="88"/>
      <c r="L304" s="114" t="s">
        <v>36</v>
      </c>
      <c r="M304" s="36">
        <v>200000</v>
      </c>
      <c r="N304" s="36">
        <v>200000</v>
      </c>
      <c r="O304" s="101">
        <v>1</v>
      </c>
      <c r="P304" s="102">
        <f t="shared" si="11"/>
        <v>200000</v>
      </c>
    </row>
    <row r="305" spans="1:16" s="115" customFormat="1" ht="55.5" customHeight="1" x14ac:dyDescent="0.2">
      <c r="A305" s="40" t="s">
        <v>372</v>
      </c>
      <c r="B305" s="6" t="s">
        <v>890</v>
      </c>
      <c r="C305" s="6" t="s">
        <v>890</v>
      </c>
      <c r="D305" s="43" t="s">
        <v>28</v>
      </c>
      <c r="E305" s="113" t="s">
        <v>602</v>
      </c>
      <c r="F305" s="113" t="s">
        <v>30</v>
      </c>
      <c r="G305" s="43" t="s">
        <v>897</v>
      </c>
      <c r="H305" s="120"/>
      <c r="I305" s="41"/>
      <c r="J305" s="41" t="s">
        <v>34</v>
      </c>
      <c r="K305" s="88"/>
      <c r="L305" s="114" t="s">
        <v>36</v>
      </c>
      <c r="M305" s="36">
        <v>100000</v>
      </c>
      <c r="N305" s="36">
        <v>100000</v>
      </c>
      <c r="O305" s="101">
        <v>1</v>
      </c>
      <c r="P305" s="102">
        <f t="shared" si="11"/>
        <v>100000</v>
      </c>
    </row>
    <row r="306" spans="1:16" s="115" customFormat="1" ht="55.5" customHeight="1" x14ac:dyDescent="0.2">
      <c r="A306" s="40" t="s">
        <v>372</v>
      </c>
      <c r="B306" s="6" t="s">
        <v>890</v>
      </c>
      <c r="C306" s="6" t="s">
        <v>890</v>
      </c>
      <c r="D306" s="43" t="s">
        <v>28</v>
      </c>
      <c r="E306" s="113" t="s">
        <v>602</v>
      </c>
      <c r="F306" s="113" t="s">
        <v>30</v>
      </c>
      <c r="G306" s="43" t="s">
        <v>898</v>
      </c>
      <c r="H306" s="120"/>
      <c r="I306" s="41"/>
      <c r="J306" s="41" t="s">
        <v>34</v>
      </c>
      <c r="K306" s="88"/>
      <c r="L306" s="114" t="s">
        <v>36</v>
      </c>
      <c r="M306" s="36">
        <v>100000</v>
      </c>
      <c r="N306" s="36">
        <v>100000</v>
      </c>
      <c r="O306" s="101">
        <v>1</v>
      </c>
      <c r="P306" s="102">
        <f t="shared" si="11"/>
        <v>100000</v>
      </c>
    </row>
    <row r="307" spans="1:16" s="115" customFormat="1" ht="55.5" customHeight="1" x14ac:dyDescent="0.2">
      <c r="A307" s="40" t="s">
        <v>372</v>
      </c>
      <c r="B307" s="6" t="s">
        <v>890</v>
      </c>
      <c r="C307" s="6" t="s">
        <v>890</v>
      </c>
      <c r="D307" s="43" t="s">
        <v>28</v>
      </c>
      <c r="E307" s="113" t="s">
        <v>602</v>
      </c>
      <c r="F307" s="113" t="s">
        <v>30</v>
      </c>
      <c r="G307" s="43" t="s">
        <v>899</v>
      </c>
      <c r="H307" s="120"/>
      <c r="I307" s="41"/>
      <c r="J307" s="41" t="s">
        <v>34</v>
      </c>
      <c r="K307" s="88"/>
      <c r="L307" s="114" t="s">
        <v>36</v>
      </c>
      <c r="M307" s="36">
        <v>150000</v>
      </c>
      <c r="N307" s="36">
        <v>150000</v>
      </c>
      <c r="O307" s="101">
        <v>1</v>
      </c>
      <c r="P307" s="102">
        <f t="shared" si="11"/>
        <v>150000</v>
      </c>
    </row>
    <row r="308" spans="1:16" s="115" customFormat="1" ht="55.5" customHeight="1" x14ac:dyDescent="0.2">
      <c r="A308" s="40" t="s">
        <v>372</v>
      </c>
      <c r="B308" s="6" t="s">
        <v>890</v>
      </c>
      <c r="C308" s="6" t="s">
        <v>890</v>
      </c>
      <c r="D308" s="43" t="s">
        <v>28</v>
      </c>
      <c r="E308" s="113" t="s">
        <v>602</v>
      </c>
      <c r="F308" s="113" t="s">
        <v>30</v>
      </c>
      <c r="G308" s="43" t="s">
        <v>900</v>
      </c>
      <c r="H308" s="120"/>
      <c r="I308" s="41"/>
      <c r="J308" s="41" t="s">
        <v>34</v>
      </c>
      <c r="K308" s="88"/>
      <c r="L308" s="114" t="s">
        <v>36</v>
      </c>
      <c r="M308" s="36">
        <v>100000</v>
      </c>
      <c r="N308" s="36">
        <v>100000</v>
      </c>
      <c r="O308" s="101">
        <v>1</v>
      </c>
      <c r="P308" s="102">
        <f t="shared" si="11"/>
        <v>100000</v>
      </c>
    </row>
    <row r="309" spans="1:16" s="115" customFormat="1" ht="55.5" customHeight="1" x14ac:dyDescent="0.2">
      <c r="A309" s="40" t="s">
        <v>372</v>
      </c>
      <c r="B309" s="6" t="s">
        <v>890</v>
      </c>
      <c r="C309" s="6" t="s">
        <v>890</v>
      </c>
      <c r="D309" s="43" t="s">
        <v>28</v>
      </c>
      <c r="E309" s="113" t="s">
        <v>602</v>
      </c>
      <c r="F309" s="113" t="s">
        <v>30</v>
      </c>
      <c r="G309" s="43" t="s">
        <v>901</v>
      </c>
      <c r="H309" s="120"/>
      <c r="I309" s="41"/>
      <c r="J309" s="41" t="s">
        <v>34</v>
      </c>
      <c r="K309" s="88"/>
      <c r="L309" s="114" t="s">
        <v>36</v>
      </c>
      <c r="M309" s="36">
        <v>200000</v>
      </c>
      <c r="N309" s="36">
        <v>200000</v>
      </c>
      <c r="O309" s="101">
        <v>1</v>
      </c>
      <c r="P309" s="102">
        <f t="shared" si="11"/>
        <v>200000</v>
      </c>
    </row>
    <row r="310" spans="1:16" s="115" customFormat="1" ht="55.5" customHeight="1" x14ac:dyDescent="0.2">
      <c r="A310" s="40" t="s">
        <v>372</v>
      </c>
      <c r="B310" s="6" t="s">
        <v>890</v>
      </c>
      <c r="C310" s="6" t="s">
        <v>890</v>
      </c>
      <c r="D310" s="43" t="s">
        <v>28</v>
      </c>
      <c r="E310" s="113" t="s">
        <v>602</v>
      </c>
      <c r="F310" s="113" t="s">
        <v>30</v>
      </c>
      <c r="G310" s="43" t="s">
        <v>874</v>
      </c>
      <c r="H310" s="120"/>
      <c r="I310" s="41"/>
      <c r="J310" s="41" t="s">
        <v>34</v>
      </c>
      <c r="K310" s="88"/>
      <c r="L310" s="114" t="s">
        <v>36</v>
      </c>
      <c r="M310" s="36">
        <v>100000</v>
      </c>
      <c r="N310" s="36">
        <v>100000</v>
      </c>
      <c r="O310" s="101">
        <v>1</v>
      </c>
      <c r="P310" s="102">
        <f t="shared" si="11"/>
        <v>100000</v>
      </c>
    </row>
    <row r="311" spans="1:16" s="115" customFormat="1" ht="94.5" customHeight="1" x14ac:dyDescent="0.2">
      <c r="A311" s="40" t="s">
        <v>372</v>
      </c>
      <c r="B311" s="6" t="s">
        <v>902</v>
      </c>
      <c r="C311" s="6" t="s">
        <v>903</v>
      </c>
      <c r="D311" s="43" t="s">
        <v>28</v>
      </c>
      <c r="E311" s="113" t="s">
        <v>29</v>
      </c>
      <c r="F311" s="113" t="s">
        <v>30</v>
      </c>
      <c r="G311" s="88" t="s">
        <v>904</v>
      </c>
      <c r="H311" s="116"/>
      <c r="I311" s="41"/>
      <c r="J311" s="41" t="s">
        <v>34</v>
      </c>
      <c r="K311" s="88"/>
      <c r="L311" s="114" t="s">
        <v>36</v>
      </c>
      <c r="M311" s="36">
        <v>16000</v>
      </c>
      <c r="N311" s="36">
        <v>16000</v>
      </c>
      <c r="O311" s="101">
        <v>1</v>
      </c>
      <c r="P311" s="102">
        <f t="shared" si="11"/>
        <v>16000</v>
      </c>
    </row>
    <row r="312" spans="1:16" s="115" customFormat="1" ht="55.5" customHeight="1" x14ac:dyDescent="0.2">
      <c r="A312" s="40" t="s">
        <v>372</v>
      </c>
      <c r="B312" s="6" t="s">
        <v>905</v>
      </c>
      <c r="C312" s="6" t="s">
        <v>906</v>
      </c>
      <c r="D312" s="43" t="s">
        <v>28</v>
      </c>
      <c r="E312" s="113" t="s">
        <v>29</v>
      </c>
      <c r="F312" s="113" t="s">
        <v>30</v>
      </c>
      <c r="G312" s="88" t="s">
        <v>907</v>
      </c>
      <c r="H312" s="116"/>
      <c r="I312" s="41"/>
      <c r="J312" s="41" t="s">
        <v>34</v>
      </c>
      <c r="K312" s="88"/>
      <c r="L312" s="114" t="s">
        <v>36</v>
      </c>
      <c r="M312" s="36">
        <v>30000</v>
      </c>
      <c r="N312" s="36">
        <v>30000</v>
      </c>
      <c r="O312" s="101">
        <v>1</v>
      </c>
      <c r="P312" s="102">
        <f t="shared" si="11"/>
        <v>30000</v>
      </c>
    </row>
    <row r="313" spans="1:16" s="115" customFormat="1" ht="55.5" customHeight="1" x14ac:dyDescent="0.2">
      <c r="A313" s="40" t="s">
        <v>372</v>
      </c>
      <c r="B313" s="6" t="s">
        <v>908</v>
      </c>
      <c r="C313" s="6" t="s">
        <v>909</v>
      </c>
      <c r="D313" s="43" t="s">
        <v>28</v>
      </c>
      <c r="E313" s="113" t="s">
        <v>29</v>
      </c>
      <c r="F313" s="113" t="s">
        <v>30</v>
      </c>
      <c r="G313" s="88" t="s">
        <v>654</v>
      </c>
      <c r="H313" s="116"/>
      <c r="I313" s="41"/>
      <c r="J313" s="41" t="s">
        <v>34</v>
      </c>
      <c r="K313" s="88"/>
      <c r="L313" s="114" t="s">
        <v>36</v>
      </c>
      <c r="M313" s="36">
        <v>25000</v>
      </c>
      <c r="N313" s="36">
        <v>25000</v>
      </c>
      <c r="O313" s="101">
        <v>1</v>
      </c>
      <c r="P313" s="102">
        <f t="shared" si="11"/>
        <v>25000</v>
      </c>
    </row>
    <row r="314" spans="1:16" s="115" customFormat="1" ht="55.5" customHeight="1" x14ac:dyDescent="0.2">
      <c r="A314" s="40" t="s">
        <v>372</v>
      </c>
      <c r="B314" s="6" t="s">
        <v>910</v>
      </c>
      <c r="C314" s="6" t="s">
        <v>911</v>
      </c>
      <c r="D314" s="43" t="s">
        <v>28</v>
      </c>
      <c r="E314" s="113" t="s">
        <v>29</v>
      </c>
      <c r="F314" s="113" t="s">
        <v>30</v>
      </c>
      <c r="G314" s="88" t="s">
        <v>912</v>
      </c>
      <c r="H314" s="116"/>
      <c r="I314" s="41"/>
      <c r="J314" s="41" t="s">
        <v>34</v>
      </c>
      <c r="K314" s="88"/>
      <c r="L314" s="114" t="s">
        <v>36</v>
      </c>
      <c r="M314" s="36">
        <v>18000</v>
      </c>
      <c r="N314" s="36">
        <v>18000</v>
      </c>
      <c r="O314" s="101">
        <v>1</v>
      </c>
      <c r="P314" s="102">
        <f t="shared" si="11"/>
        <v>18000</v>
      </c>
    </row>
    <row r="315" spans="1:16" s="115" customFormat="1" ht="168" customHeight="1" x14ac:dyDescent="0.2">
      <c r="A315" s="40" t="s">
        <v>372</v>
      </c>
      <c r="B315" s="6" t="s">
        <v>913</v>
      </c>
      <c r="C315" s="6" t="s">
        <v>914</v>
      </c>
      <c r="D315" s="43" t="s">
        <v>28</v>
      </c>
      <c r="E315" s="113" t="s">
        <v>29</v>
      </c>
      <c r="F315" s="113" t="s">
        <v>30</v>
      </c>
      <c r="G315" s="88" t="s">
        <v>915</v>
      </c>
      <c r="H315" s="116"/>
      <c r="I315" s="41"/>
      <c r="J315" s="41" t="s">
        <v>34</v>
      </c>
      <c r="K315" s="88"/>
      <c r="L315" s="114" t="s">
        <v>36</v>
      </c>
      <c r="M315" s="36">
        <v>16000</v>
      </c>
      <c r="N315" s="36">
        <v>16000</v>
      </c>
      <c r="O315" s="101">
        <v>1</v>
      </c>
      <c r="P315" s="102">
        <f t="shared" si="11"/>
        <v>16000</v>
      </c>
    </row>
    <row r="316" spans="1:16" s="115" customFormat="1" ht="128.25" customHeight="1" x14ac:dyDescent="0.2">
      <c r="A316" s="40" t="s">
        <v>372</v>
      </c>
      <c r="B316" s="6" t="s">
        <v>916</v>
      </c>
      <c r="C316" s="6" t="s">
        <v>917</v>
      </c>
      <c r="D316" s="43" t="s">
        <v>28</v>
      </c>
      <c r="E316" s="113" t="s">
        <v>918</v>
      </c>
      <c r="F316" s="113" t="s">
        <v>30</v>
      </c>
      <c r="G316" s="88" t="s">
        <v>752</v>
      </c>
      <c r="H316" s="116"/>
      <c r="I316" s="41"/>
      <c r="J316" s="41" t="s">
        <v>34</v>
      </c>
      <c r="K316" s="88"/>
      <c r="L316" s="114" t="s">
        <v>36</v>
      </c>
      <c r="M316" s="36">
        <v>20000</v>
      </c>
      <c r="N316" s="36">
        <v>20000</v>
      </c>
      <c r="O316" s="101">
        <v>1</v>
      </c>
      <c r="P316" s="102">
        <f t="shared" si="11"/>
        <v>20000</v>
      </c>
    </row>
    <row r="317" spans="1:16" s="115" customFormat="1" ht="79.5" customHeight="1" x14ac:dyDescent="0.2">
      <c r="A317" s="40" t="s">
        <v>372</v>
      </c>
      <c r="B317" s="6" t="s">
        <v>919</v>
      </c>
      <c r="C317" s="6" t="s">
        <v>920</v>
      </c>
      <c r="D317" s="43" t="s">
        <v>28</v>
      </c>
      <c r="E317" s="113" t="s">
        <v>29</v>
      </c>
      <c r="F317" s="113" t="s">
        <v>30</v>
      </c>
      <c r="G317" s="88" t="s">
        <v>921</v>
      </c>
      <c r="H317" s="116"/>
      <c r="I317" s="41"/>
      <c r="J317" s="41" t="s">
        <v>34</v>
      </c>
      <c r="K317" s="88"/>
      <c r="L317" s="114" t="s">
        <v>36</v>
      </c>
      <c r="M317" s="36">
        <v>10000</v>
      </c>
      <c r="N317" s="36">
        <v>10000</v>
      </c>
      <c r="O317" s="101">
        <v>1</v>
      </c>
      <c r="P317" s="102">
        <f t="shared" si="11"/>
        <v>10000</v>
      </c>
    </row>
    <row r="318" spans="1:16" s="115" customFormat="1" ht="55.5" customHeight="1" x14ac:dyDescent="0.2">
      <c r="A318" s="40" t="s">
        <v>372</v>
      </c>
      <c r="B318" s="6" t="s">
        <v>922</v>
      </c>
      <c r="C318" s="6" t="s">
        <v>923</v>
      </c>
      <c r="D318" s="43" t="s">
        <v>28</v>
      </c>
      <c r="E318" s="113" t="s">
        <v>29</v>
      </c>
      <c r="F318" s="113" t="s">
        <v>30</v>
      </c>
      <c r="G318" s="88" t="s">
        <v>924</v>
      </c>
      <c r="H318" s="116"/>
      <c r="I318" s="41"/>
      <c r="J318" s="41" t="s">
        <v>34</v>
      </c>
      <c r="K318" s="88"/>
      <c r="L318" s="114" t="s">
        <v>36</v>
      </c>
      <c r="M318" s="36">
        <v>10000</v>
      </c>
      <c r="N318" s="36">
        <v>10000</v>
      </c>
      <c r="O318" s="101">
        <v>1</v>
      </c>
      <c r="P318" s="102">
        <f t="shared" ref="P318:P381" si="12">N318*O318</f>
        <v>10000</v>
      </c>
    </row>
    <row r="319" spans="1:16" s="115" customFormat="1" ht="213" customHeight="1" x14ac:dyDescent="0.2">
      <c r="A319" s="40" t="s">
        <v>372</v>
      </c>
      <c r="B319" s="6" t="s">
        <v>925</v>
      </c>
      <c r="C319" s="6" t="s">
        <v>926</v>
      </c>
      <c r="D319" s="43" t="s">
        <v>28</v>
      </c>
      <c r="E319" s="113" t="s">
        <v>29</v>
      </c>
      <c r="F319" s="113" t="s">
        <v>30</v>
      </c>
      <c r="G319" s="88" t="s">
        <v>927</v>
      </c>
      <c r="H319" s="116"/>
      <c r="I319" s="41"/>
      <c r="J319" s="41" t="s">
        <v>34</v>
      </c>
      <c r="K319" s="88"/>
      <c r="L319" s="114" t="s">
        <v>36</v>
      </c>
      <c r="M319" s="36">
        <v>14000</v>
      </c>
      <c r="N319" s="36">
        <v>14000</v>
      </c>
      <c r="O319" s="101">
        <v>1</v>
      </c>
      <c r="P319" s="102">
        <f t="shared" si="12"/>
        <v>14000</v>
      </c>
    </row>
    <row r="320" spans="1:16" s="115" customFormat="1" ht="55.5" customHeight="1" x14ac:dyDescent="0.2">
      <c r="A320" s="40" t="s">
        <v>372</v>
      </c>
      <c r="B320" s="6" t="s">
        <v>928</v>
      </c>
      <c r="C320" s="6" t="s">
        <v>929</v>
      </c>
      <c r="D320" s="43" t="s">
        <v>28</v>
      </c>
      <c r="E320" s="113" t="s">
        <v>930</v>
      </c>
      <c r="F320" s="113" t="s">
        <v>30</v>
      </c>
      <c r="G320" s="43" t="s">
        <v>931</v>
      </c>
      <c r="H320" s="116"/>
      <c r="I320" s="41"/>
      <c r="J320" s="41" t="s">
        <v>34</v>
      </c>
      <c r="K320" s="88"/>
      <c r="L320" s="114" t="s">
        <v>36</v>
      </c>
      <c r="M320" s="36">
        <v>5000</v>
      </c>
      <c r="N320" s="36">
        <v>5000</v>
      </c>
      <c r="O320" s="101">
        <v>1</v>
      </c>
      <c r="P320" s="102">
        <f t="shared" si="12"/>
        <v>5000</v>
      </c>
    </row>
    <row r="321" spans="1:16" s="115" customFormat="1" ht="55.5" customHeight="1" x14ac:dyDescent="0.2">
      <c r="A321" s="40" t="s">
        <v>372</v>
      </c>
      <c r="B321" s="6" t="s">
        <v>932</v>
      </c>
      <c r="C321" s="6" t="s">
        <v>933</v>
      </c>
      <c r="D321" s="43" t="s">
        <v>28</v>
      </c>
      <c r="E321" s="113" t="s">
        <v>29</v>
      </c>
      <c r="F321" s="113" t="s">
        <v>30</v>
      </c>
      <c r="G321" s="43" t="s">
        <v>934</v>
      </c>
      <c r="H321" s="116"/>
      <c r="I321" s="41"/>
      <c r="J321" s="41" t="s">
        <v>34</v>
      </c>
      <c r="K321" s="88"/>
      <c r="L321" s="114" t="s">
        <v>36</v>
      </c>
      <c r="M321" s="36">
        <v>20000</v>
      </c>
      <c r="N321" s="36">
        <v>20000</v>
      </c>
      <c r="O321" s="101">
        <v>1</v>
      </c>
      <c r="P321" s="102">
        <f t="shared" si="12"/>
        <v>20000</v>
      </c>
    </row>
    <row r="322" spans="1:16" s="115" customFormat="1" ht="55.5" customHeight="1" x14ac:dyDescent="0.2">
      <c r="A322" s="40" t="s">
        <v>372</v>
      </c>
      <c r="B322" s="6" t="s">
        <v>935</v>
      </c>
      <c r="C322" s="6" t="s">
        <v>936</v>
      </c>
      <c r="D322" s="43" t="s">
        <v>28</v>
      </c>
      <c r="E322" s="113" t="s">
        <v>930</v>
      </c>
      <c r="F322" s="113" t="s">
        <v>30</v>
      </c>
      <c r="G322" s="88" t="s">
        <v>937</v>
      </c>
      <c r="H322" s="116"/>
      <c r="I322" s="41"/>
      <c r="J322" s="41" t="s">
        <v>34</v>
      </c>
      <c r="K322" s="88"/>
      <c r="L322" s="114" t="s">
        <v>36</v>
      </c>
      <c r="M322" s="36">
        <v>24000</v>
      </c>
      <c r="N322" s="36">
        <v>24000</v>
      </c>
      <c r="O322" s="101">
        <v>1</v>
      </c>
      <c r="P322" s="102">
        <f t="shared" si="12"/>
        <v>24000</v>
      </c>
    </row>
    <row r="323" spans="1:16" s="115" customFormat="1" ht="55.5" customHeight="1" x14ac:dyDescent="0.2">
      <c r="A323" s="40" t="s">
        <v>372</v>
      </c>
      <c r="B323" s="6" t="s">
        <v>938</v>
      </c>
      <c r="C323" s="6" t="s">
        <v>939</v>
      </c>
      <c r="D323" s="43" t="s">
        <v>28</v>
      </c>
      <c r="E323" s="113" t="s">
        <v>930</v>
      </c>
      <c r="F323" s="113" t="s">
        <v>30</v>
      </c>
      <c r="G323" s="88" t="s">
        <v>940</v>
      </c>
      <c r="H323" s="116"/>
      <c r="I323" s="41"/>
      <c r="J323" s="41" t="s">
        <v>34</v>
      </c>
      <c r="K323" s="88"/>
      <c r="L323" s="114" t="s">
        <v>36</v>
      </c>
      <c r="M323" s="36">
        <v>5000</v>
      </c>
      <c r="N323" s="36">
        <v>5000</v>
      </c>
      <c r="O323" s="101">
        <v>1</v>
      </c>
      <c r="P323" s="102">
        <f t="shared" si="12"/>
        <v>5000</v>
      </c>
    </row>
    <row r="324" spans="1:16" s="115" customFormat="1" ht="55.5" customHeight="1" x14ac:dyDescent="0.2">
      <c r="A324" s="40" t="s">
        <v>372</v>
      </c>
      <c r="B324" s="6" t="s">
        <v>941</v>
      </c>
      <c r="C324" s="6" t="s">
        <v>942</v>
      </c>
      <c r="D324" s="43" t="s">
        <v>28</v>
      </c>
      <c r="E324" s="113" t="s">
        <v>29</v>
      </c>
      <c r="F324" s="113" t="s">
        <v>30</v>
      </c>
      <c r="G324" s="88" t="s">
        <v>943</v>
      </c>
      <c r="H324" s="116"/>
      <c r="I324" s="41"/>
      <c r="J324" s="41" t="s">
        <v>34</v>
      </c>
      <c r="K324" s="88"/>
      <c r="L324" s="114" t="s">
        <v>36</v>
      </c>
      <c r="M324" s="36">
        <v>18000</v>
      </c>
      <c r="N324" s="36">
        <v>18000</v>
      </c>
      <c r="O324" s="101">
        <v>1</v>
      </c>
      <c r="P324" s="102">
        <f t="shared" si="12"/>
        <v>18000</v>
      </c>
    </row>
    <row r="325" spans="1:16" s="115" customFormat="1" ht="119.25" customHeight="1" x14ac:dyDescent="0.2">
      <c r="A325" s="40" t="s">
        <v>372</v>
      </c>
      <c r="B325" s="6" t="s">
        <v>944</v>
      </c>
      <c r="C325" s="6" t="s">
        <v>945</v>
      </c>
      <c r="D325" s="43" t="s">
        <v>28</v>
      </c>
      <c r="E325" s="113" t="s">
        <v>29</v>
      </c>
      <c r="F325" s="113" t="s">
        <v>30</v>
      </c>
      <c r="G325" s="88" t="s">
        <v>627</v>
      </c>
      <c r="H325" s="116"/>
      <c r="I325" s="41"/>
      <c r="J325" s="41" t="s">
        <v>34</v>
      </c>
      <c r="K325" s="88"/>
      <c r="L325" s="114" t="s">
        <v>36</v>
      </c>
      <c r="M325" s="36">
        <v>12000</v>
      </c>
      <c r="N325" s="36">
        <v>12000</v>
      </c>
      <c r="O325" s="101">
        <v>1</v>
      </c>
      <c r="P325" s="102">
        <f t="shared" si="12"/>
        <v>12000</v>
      </c>
    </row>
    <row r="326" spans="1:16" s="115" customFormat="1" ht="55.5" customHeight="1" x14ac:dyDescent="0.2">
      <c r="A326" s="40" t="s">
        <v>372</v>
      </c>
      <c r="B326" s="6" t="s">
        <v>946</v>
      </c>
      <c r="C326" s="6" t="s">
        <v>947</v>
      </c>
      <c r="D326" s="43" t="s">
        <v>28</v>
      </c>
      <c r="E326" s="113" t="s">
        <v>29</v>
      </c>
      <c r="F326" s="113" t="s">
        <v>30</v>
      </c>
      <c r="G326" s="88" t="s">
        <v>948</v>
      </c>
      <c r="H326" s="116"/>
      <c r="I326" s="41"/>
      <c r="J326" s="41" t="s">
        <v>34</v>
      </c>
      <c r="K326" s="88"/>
      <c r="L326" s="114" t="s">
        <v>36</v>
      </c>
      <c r="M326" s="36">
        <v>10000</v>
      </c>
      <c r="N326" s="36">
        <v>10000</v>
      </c>
      <c r="O326" s="101">
        <v>1</v>
      </c>
      <c r="P326" s="102">
        <f t="shared" si="12"/>
        <v>10000</v>
      </c>
    </row>
    <row r="327" spans="1:16" s="115" customFormat="1" ht="55.5" customHeight="1" x14ac:dyDescent="0.2">
      <c r="A327" s="40" t="s">
        <v>372</v>
      </c>
      <c r="B327" s="6" t="s">
        <v>949</v>
      </c>
      <c r="C327" s="6" t="s">
        <v>950</v>
      </c>
      <c r="D327" s="43" t="s">
        <v>28</v>
      </c>
      <c r="E327" s="113" t="s">
        <v>29</v>
      </c>
      <c r="F327" s="113" t="s">
        <v>30</v>
      </c>
      <c r="G327" s="88" t="s">
        <v>951</v>
      </c>
      <c r="H327" s="116"/>
      <c r="I327" s="41"/>
      <c r="J327" s="41" t="s">
        <v>34</v>
      </c>
      <c r="K327" s="88"/>
      <c r="L327" s="114" t="s">
        <v>36</v>
      </c>
      <c r="M327" s="36">
        <v>16000</v>
      </c>
      <c r="N327" s="36">
        <v>16000</v>
      </c>
      <c r="O327" s="101">
        <v>1</v>
      </c>
      <c r="P327" s="102">
        <f t="shared" si="12"/>
        <v>16000</v>
      </c>
    </row>
    <row r="328" spans="1:16" s="115" customFormat="1" ht="55.5" customHeight="1" x14ac:dyDescent="0.2">
      <c r="A328" s="40" t="s">
        <v>372</v>
      </c>
      <c r="B328" s="6" t="s">
        <v>952</v>
      </c>
      <c r="C328" s="6" t="s">
        <v>953</v>
      </c>
      <c r="D328" s="43" t="s">
        <v>28</v>
      </c>
      <c r="E328" s="113" t="s">
        <v>29</v>
      </c>
      <c r="F328" s="113" t="s">
        <v>30</v>
      </c>
      <c r="G328" s="88" t="s">
        <v>954</v>
      </c>
      <c r="H328" s="116"/>
      <c r="I328" s="41"/>
      <c r="J328" s="41" t="s">
        <v>34</v>
      </c>
      <c r="K328" s="88"/>
      <c r="L328" s="114" t="s">
        <v>36</v>
      </c>
      <c r="M328" s="36">
        <v>16000</v>
      </c>
      <c r="N328" s="36">
        <v>16000</v>
      </c>
      <c r="O328" s="101">
        <v>1</v>
      </c>
      <c r="P328" s="102">
        <f t="shared" si="12"/>
        <v>16000</v>
      </c>
    </row>
    <row r="329" spans="1:16" s="115" customFormat="1" ht="80.25" customHeight="1" x14ac:dyDescent="0.2">
      <c r="A329" s="40" t="s">
        <v>372</v>
      </c>
      <c r="B329" s="6" t="s">
        <v>955</v>
      </c>
      <c r="C329" s="6" t="s">
        <v>956</v>
      </c>
      <c r="D329" s="43" t="s">
        <v>28</v>
      </c>
      <c r="E329" s="113" t="s">
        <v>29</v>
      </c>
      <c r="F329" s="113" t="s">
        <v>30</v>
      </c>
      <c r="G329" s="88" t="s">
        <v>957</v>
      </c>
      <c r="H329" s="116"/>
      <c r="I329" s="41"/>
      <c r="J329" s="41" t="s">
        <v>34</v>
      </c>
      <c r="K329" s="88"/>
      <c r="L329" s="114" t="s">
        <v>36</v>
      </c>
      <c r="M329" s="36">
        <v>20000</v>
      </c>
      <c r="N329" s="36">
        <v>20000</v>
      </c>
      <c r="O329" s="101">
        <v>1</v>
      </c>
      <c r="P329" s="102">
        <f t="shared" si="12"/>
        <v>20000</v>
      </c>
    </row>
    <row r="330" spans="1:16" s="115" customFormat="1" ht="84.75" customHeight="1" x14ac:dyDescent="0.2">
      <c r="A330" s="40" t="s">
        <v>372</v>
      </c>
      <c r="B330" s="6" t="s">
        <v>958</v>
      </c>
      <c r="C330" s="6" t="s">
        <v>959</v>
      </c>
      <c r="D330" s="43" t="s">
        <v>28</v>
      </c>
      <c r="E330" s="113" t="s">
        <v>29</v>
      </c>
      <c r="F330" s="113" t="s">
        <v>30</v>
      </c>
      <c r="G330" s="88" t="s">
        <v>960</v>
      </c>
      <c r="H330" s="116"/>
      <c r="I330" s="41"/>
      <c r="J330" s="41" t="s">
        <v>34</v>
      </c>
      <c r="K330" s="88"/>
      <c r="L330" s="114" t="s">
        <v>36</v>
      </c>
      <c r="M330" s="36">
        <v>30000</v>
      </c>
      <c r="N330" s="36">
        <v>30000</v>
      </c>
      <c r="O330" s="101">
        <v>1</v>
      </c>
      <c r="P330" s="102">
        <f t="shared" si="12"/>
        <v>30000</v>
      </c>
    </row>
    <row r="331" spans="1:16" s="115" customFormat="1" ht="55.5" customHeight="1" x14ac:dyDescent="0.2">
      <c r="A331" s="40" t="s">
        <v>372</v>
      </c>
      <c r="B331" s="6" t="s">
        <v>961</v>
      </c>
      <c r="C331" s="6" t="s">
        <v>962</v>
      </c>
      <c r="D331" s="43" t="s">
        <v>28</v>
      </c>
      <c r="E331" s="113" t="s">
        <v>196</v>
      </c>
      <c r="F331" s="113" t="s">
        <v>30</v>
      </c>
      <c r="G331" s="88" t="s">
        <v>963</v>
      </c>
      <c r="H331" s="116"/>
      <c r="I331" s="41"/>
      <c r="J331" s="41" t="s">
        <v>34</v>
      </c>
      <c r="K331" s="88"/>
      <c r="L331" s="114" t="s">
        <v>36</v>
      </c>
      <c r="M331" s="36">
        <v>35000</v>
      </c>
      <c r="N331" s="36">
        <v>35000</v>
      </c>
      <c r="O331" s="101">
        <v>1</v>
      </c>
      <c r="P331" s="102">
        <f t="shared" si="12"/>
        <v>35000</v>
      </c>
    </row>
    <row r="332" spans="1:16" s="115" customFormat="1" ht="73.5" customHeight="1" x14ac:dyDescent="0.2">
      <c r="A332" s="40" t="s">
        <v>372</v>
      </c>
      <c r="B332" s="6" t="s">
        <v>964</v>
      </c>
      <c r="C332" s="6" t="s">
        <v>965</v>
      </c>
      <c r="D332" s="43" t="s">
        <v>28</v>
      </c>
      <c r="E332" s="113" t="s">
        <v>930</v>
      </c>
      <c r="F332" s="113" t="s">
        <v>30</v>
      </c>
      <c r="G332" s="88" t="s">
        <v>966</v>
      </c>
      <c r="H332" s="116"/>
      <c r="I332" s="41"/>
      <c r="J332" s="41" t="s">
        <v>34</v>
      </c>
      <c r="K332" s="88"/>
      <c r="L332" s="114" t="s">
        <v>36</v>
      </c>
      <c r="M332" s="36">
        <v>5000</v>
      </c>
      <c r="N332" s="36">
        <v>5000</v>
      </c>
      <c r="O332" s="101">
        <v>1</v>
      </c>
      <c r="P332" s="102">
        <f t="shared" si="12"/>
        <v>5000</v>
      </c>
    </row>
    <row r="333" spans="1:16" s="115" customFormat="1" ht="55.5" customHeight="1" x14ac:dyDescent="0.2">
      <c r="A333" s="40" t="s">
        <v>372</v>
      </c>
      <c r="B333" s="6" t="s">
        <v>967</v>
      </c>
      <c r="C333" s="6" t="s">
        <v>968</v>
      </c>
      <c r="D333" s="43" t="s">
        <v>28</v>
      </c>
      <c r="E333" s="113" t="s">
        <v>930</v>
      </c>
      <c r="F333" s="113"/>
      <c r="G333" s="88" t="s">
        <v>522</v>
      </c>
      <c r="H333" s="116"/>
      <c r="I333" s="41"/>
      <c r="J333" s="41" t="s">
        <v>34</v>
      </c>
      <c r="K333" s="88"/>
      <c r="L333" s="114" t="s">
        <v>36</v>
      </c>
      <c r="M333" s="36">
        <v>20000</v>
      </c>
      <c r="N333" s="36">
        <v>20000</v>
      </c>
      <c r="O333" s="101">
        <v>1</v>
      </c>
      <c r="P333" s="102">
        <f t="shared" si="12"/>
        <v>20000</v>
      </c>
    </row>
    <row r="334" spans="1:16" s="115" customFormat="1" ht="75.75" customHeight="1" x14ac:dyDescent="0.2">
      <c r="A334" s="40" t="s">
        <v>372</v>
      </c>
      <c r="B334" s="6" t="s">
        <v>969</v>
      </c>
      <c r="C334" s="6" t="s">
        <v>970</v>
      </c>
      <c r="D334" s="43" t="s">
        <v>28</v>
      </c>
      <c r="E334" s="113" t="s">
        <v>930</v>
      </c>
      <c r="F334" s="113" t="s">
        <v>30</v>
      </c>
      <c r="G334" s="43" t="s">
        <v>971</v>
      </c>
      <c r="H334" s="116"/>
      <c r="I334" s="41"/>
      <c r="J334" s="41" t="s">
        <v>34</v>
      </c>
      <c r="K334" s="88"/>
      <c r="L334" s="114" t="s">
        <v>36</v>
      </c>
      <c r="M334" s="36">
        <v>15000</v>
      </c>
      <c r="N334" s="36">
        <v>15000</v>
      </c>
      <c r="O334" s="101">
        <v>1</v>
      </c>
      <c r="P334" s="102">
        <f t="shared" si="12"/>
        <v>15000</v>
      </c>
    </row>
    <row r="335" spans="1:16" s="115" customFormat="1" ht="55.5" customHeight="1" x14ac:dyDescent="0.2">
      <c r="A335" s="40" t="s">
        <v>372</v>
      </c>
      <c r="B335" s="6" t="s">
        <v>972</v>
      </c>
      <c r="C335" s="6" t="s">
        <v>973</v>
      </c>
      <c r="D335" s="43" t="s">
        <v>28</v>
      </c>
      <c r="E335" s="113" t="s">
        <v>236</v>
      </c>
      <c r="F335" s="113"/>
      <c r="G335" s="43" t="s">
        <v>974</v>
      </c>
      <c r="H335" s="116"/>
      <c r="I335" s="41"/>
      <c r="J335" s="41" t="s">
        <v>34</v>
      </c>
      <c r="K335" s="88"/>
      <c r="L335" s="114" t="s">
        <v>36</v>
      </c>
      <c r="M335" s="36">
        <v>7000</v>
      </c>
      <c r="N335" s="36">
        <v>7000</v>
      </c>
      <c r="O335" s="101">
        <v>1</v>
      </c>
      <c r="P335" s="102">
        <f t="shared" si="12"/>
        <v>7000</v>
      </c>
    </row>
    <row r="336" spans="1:16" s="115" customFormat="1" ht="90" customHeight="1" x14ac:dyDescent="0.2">
      <c r="A336" s="40" t="s">
        <v>372</v>
      </c>
      <c r="B336" s="6" t="s">
        <v>975</v>
      </c>
      <c r="C336" s="6" t="s">
        <v>976</v>
      </c>
      <c r="D336" s="43" t="s">
        <v>28</v>
      </c>
      <c r="E336" s="113" t="s">
        <v>930</v>
      </c>
      <c r="F336" s="113" t="s">
        <v>30</v>
      </c>
      <c r="G336" s="43" t="s">
        <v>977</v>
      </c>
      <c r="H336" s="116"/>
      <c r="I336" s="41"/>
      <c r="J336" s="41" t="s">
        <v>34</v>
      </c>
      <c r="K336" s="88"/>
      <c r="L336" s="114" t="s">
        <v>36</v>
      </c>
      <c r="M336" s="36">
        <v>5000</v>
      </c>
      <c r="N336" s="36">
        <v>5000</v>
      </c>
      <c r="O336" s="101">
        <v>1</v>
      </c>
      <c r="P336" s="102">
        <f t="shared" si="12"/>
        <v>5000</v>
      </c>
    </row>
    <row r="337" spans="1:16" s="115" customFormat="1" ht="55.5" customHeight="1" x14ac:dyDescent="0.2">
      <c r="A337" s="40" t="s">
        <v>372</v>
      </c>
      <c r="B337" s="6" t="s">
        <v>978</v>
      </c>
      <c r="C337" s="6" t="s">
        <v>979</v>
      </c>
      <c r="D337" s="43" t="s">
        <v>28</v>
      </c>
      <c r="E337" s="113" t="s">
        <v>930</v>
      </c>
      <c r="F337" s="113" t="s">
        <v>30</v>
      </c>
      <c r="G337" s="43" t="s">
        <v>531</v>
      </c>
      <c r="H337" s="116"/>
      <c r="I337" s="41"/>
      <c r="J337" s="41" t="s">
        <v>34</v>
      </c>
      <c r="K337" s="88"/>
      <c r="L337" s="114" t="s">
        <v>36</v>
      </c>
      <c r="M337" s="36">
        <v>50000</v>
      </c>
      <c r="N337" s="36">
        <v>50000</v>
      </c>
      <c r="O337" s="101">
        <v>1</v>
      </c>
      <c r="P337" s="102">
        <f t="shared" si="12"/>
        <v>50000</v>
      </c>
    </row>
    <row r="338" spans="1:16" s="115" customFormat="1" ht="55.5" customHeight="1" x14ac:dyDescent="0.2">
      <c r="A338" s="40" t="s">
        <v>372</v>
      </c>
      <c r="B338" s="6" t="s">
        <v>980</v>
      </c>
      <c r="C338" s="6" t="s">
        <v>981</v>
      </c>
      <c r="D338" s="43" t="s">
        <v>28</v>
      </c>
      <c r="E338" s="113" t="s">
        <v>930</v>
      </c>
      <c r="F338" s="113" t="s">
        <v>30</v>
      </c>
      <c r="G338" s="43" t="s">
        <v>982</v>
      </c>
      <c r="H338" s="116"/>
      <c r="I338" s="41"/>
      <c r="J338" s="41" t="s">
        <v>34</v>
      </c>
      <c r="K338" s="88"/>
      <c r="L338" s="114" t="s">
        <v>36</v>
      </c>
      <c r="M338" s="36">
        <v>24000</v>
      </c>
      <c r="N338" s="36">
        <v>24000</v>
      </c>
      <c r="O338" s="101">
        <v>1</v>
      </c>
      <c r="P338" s="102">
        <f t="shared" si="12"/>
        <v>24000</v>
      </c>
    </row>
    <row r="339" spans="1:16" s="115" customFormat="1" ht="66" customHeight="1" x14ac:dyDescent="0.2">
      <c r="A339" s="40" t="s">
        <v>372</v>
      </c>
      <c r="B339" s="6" t="s">
        <v>983</v>
      </c>
      <c r="C339" s="6" t="s">
        <v>984</v>
      </c>
      <c r="D339" s="43" t="s">
        <v>28</v>
      </c>
      <c r="E339" s="113" t="s">
        <v>29</v>
      </c>
      <c r="F339" s="113" t="s">
        <v>30</v>
      </c>
      <c r="G339" s="43" t="s">
        <v>985</v>
      </c>
      <c r="H339" s="116"/>
      <c r="I339" s="41"/>
      <c r="J339" s="41" t="s">
        <v>34</v>
      </c>
      <c r="K339" s="88"/>
      <c r="L339" s="114" t="s">
        <v>36</v>
      </c>
      <c r="M339" s="36">
        <v>18000</v>
      </c>
      <c r="N339" s="36">
        <v>18000</v>
      </c>
      <c r="O339" s="101">
        <v>1</v>
      </c>
      <c r="P339" s="102">
        <f t="shared" si="12"/>
        <v>18000</v>
      </c>
    </row>
    <row r="340" spans="1:16" s="115" customFormat="1" ht="55.5" customHeight="1" x14ac:dyDescent="0.2">
      <c r="A340" s="40" t="s">
        <v>372</v>
      </c>
      <c r="B340" s="6" t="s">
        <v>986</v>
      </c>
      <c r="C340" s="6" t="s">
        <v>987</v>
      </c>
      <c r="D340" s="43" t="s">
        <v>28</v>
      </c>
      <c r="E340" s="113" t="s">
        <v>930</v>
      </c>
      <c r="F340" s="113" t="s">
        <v>30</v>
      </c>
      <c r="G340" s="43" t="s">
        <v>988</v>
      </c>
      <c r="H340" s="116"/>
      <c r="I340" s="41"/>
      <c r="J340" s="41" t="s">
        <v>34</v>
      </c>
      <c r="K340" s="88"/>
      <c r="L340" s="114" t="s">
        <v>36</v>
      </c>
      <c r="M340" s="36">
        <v>5000</v>
      </c>
      <c r="N340" s="36">
        <v>5000</v>
      </c>
      <c r="O340" s="101">
        <v>1</v>
      </c>
      <c r="P340" s="102">
        <f t="shared" si="12"/>
        <v>5000</v>
      </c>
    </row>
    <row r="341" spans="1:16" s="115" customFormat="1" ht="123" customHeight="1" x14ac:dyDescent="0.2">
      <c r="A341" s="40" t="s">
        <v>372</v>
      </c>
      <c r="B341" s="6" t="s">
        <v>989</v>
      </c>
      <c r="C341" s="6" t="s">
        <v>990</v>
      </c>
      <c r="D341" s="43" t="s">
        <v>28</v>
      </c>
      <c r="E341" s="113" t="s">
        <v>29</v>
      </c>
      <c r="F341" s="113" t="s">
        <v>30</v>
      </c>
      <c r="G341" s="43" t="s">
        <v>991</v>
      </c>
      <c r="H341" s="116"/>
      <c r="I341" s="41"/>
      <c r="J341" s="41" t="s">
        <v>34</v>
      </c>
      <c r="K341" s="88"/>
      <c r="L341" s="114" t="s">
        <v>36</v>
      </c>
      <c r="M341" s="36">
        <v>10000</v>
      </c>
      <c r="N341" s="36">
        <v>10000</v>
      </c>
      <c r="O341" s="101">
        <v>1</v>
      </c>
      <c r="P341" s="102">
        <f t="shared" si="12"/>
        <v>10000</v>
      </c>
    </row>
    <row r="342" spans="1:16" s="115" customFormat="1" ht="55.5" customHeight="1" x14ac:dyDescent="0.2">
      <c r="A342" s="40" t="s">
        <v>372</v>
      </c>
      <c r="B342" s="6" t="s">
        <v>992</v>
      </c>
      <c r="C342" s="6" t="s">
        <v>993</v>
      </c>
      <c r="D342" s="43" t="s">
        <v>28</v>
      </c>
      <c r="E342" s="113" t="s">
        <v>196</v>
      </c>
      <c r="F342" s="113" t="s">
        <v>30</v>
      </c>
      <c r="G342" s="43" t="s">
        <v>994</v>
      </c>
      <c r="H342" s="116"/>
      <c r="I342" s="41"/>
      <c r="J342" s="41" t="s">
        <v>34</v>
      </c>
      <c r="K342" s="88"/>
      <c r="L342" s="114" t="s">
        <v>36</v>
      </c>
      <c r="M342" s="36">
        <v>20000</v>
      </c>
      <c r="N342" s="36">
        <v>20000</v>
      </c>
      <c r="O342" s="101">
        <v>1</v>
      </c>
      <c r="P342" s="102">
        <f t="shared" si="12"/>
        <v>20000</v>
      </c>
    </row>
    <row r="343" spans="1:16" s="115" customFormat="1" ht="157.5" customHeight="1" x14ac:dyDescent="0.2">
      <c r="A343" s="40" t="s">
        <v>372</v>
      </c>
      <c r="B343" s="6" t="s">
        <v>995</v>
      </c>
      <c r="C343" s="6" t="s">
        <v>996</v>
      </c>
      <c r="D343" s="43" t="s">
        <v>28</v>
      </c>
      <c r="E343" s="113" t="s">
        <v>29</v>
      </c>
      <c r="F343" s="113" t="s">
        <v>30</v>
      </c>
      <c r="G343" s="43" t="s">
        <v>997</v>
      </c>
      <c r="H343" s="116"/>
      <c r="I343" s="41"/>
      <c r="J343" s="41" t="s">
        <v>34</v>
      </c>
      <c r="K343" s="88"/>
      <c r="L343" s="114" t="s">
        <v>36</v>
      </c>
      <c r="M343" s="36">
        <v>20000</v>
      </c>
      <c r="N343" s="36">
        <v>20000</v>
      </c>
      <c r="O343" s="101">
        <v>1</v>
      </c>
      <c r="P343" s="102">
        <f t="shared" si="12"/>
        <v>20000</v>
      </c>
    </row>
    <row r="344" spans="1:16" s="115" customFormat="1" ht="55.5" customHeight="1" x14ac:dyDescent="0.2">
      <c r="A344" s="40" t="s">
        <v>372</v>
      </c>
      <c r="B344" s="6" t="s">
        <v>998</v>
      </c>
      <c r="C344" s="6" t="s">
        <v>999</v>
      </c>
      <c r="D344" s="43" t="s">
        <v>28</v>
      </c>
      <c r="E344" s="113" t="s">
        <v>29</v>
      </c>
      <c r="F344" s="113" t="s">
        <v>30</v>
      </c>
      <c r="G344" s="43" t="s">
        <v>1000</v>
      </c>
      <c r="H344" s="116"/>
      <c r="I344" s="41"/>
      <c r="J344" s="41" t="s">
        <v>34</v>
      </c>
      <c r="K344" s="88"/>
      <c r="L344" s="114" t="s">
        <v>36</v>
      </c>
      <c r="M344" s="36">
        <v>5000</v>
      </c>
      <c r="N344" s="36">
        <v>5000</v>
      </c>
      <c r="O344" s="101">
        <v>1</v>
      </c>
      <c r="P344" s="102">
        <f t="shared" si="12"/>
        <v>5000</v>
      </c>
    </row>
    <row r="345" spans="1:16" s="115" customFormat="1" ht="100.5" customHeight="1" x14ac:dyDescent="0.2">
      <c r="A345" s="40" t="s">
        <v>372</v>
      </c>
      <c r="B345" s="6" t="s">
        <v>1001</v>
      </c>
      <c r="C345" s="6" t="s">
        <v>1002</v>
      </c>
      <c r="D345" s="43" t="s">
        <v>28</v>
      </c>
      <c r="E345" s="113" t="s">
        <v>930</v>
      </c>
      <c r="F345" s="113" t="s">
        <v>30</v>
      </c>
      <c r="G345" s="88" t="s">
        <v>1003</v>
      </c>
      <c r="H345" s="116"/>
      <c r="I345" s="41"/>
      <c r="J345" s="41" t="s">
        <v>34</v>
      </c>
      <c r="K345" s="88"/>
      <c r="L345" s="114" t="s">
        <v>36</v>
      </c>
      <c r="M345" s="36">
        <v>24000</v>
      </c>
      <c r="N345" s="36">
        <v>24000</v>
      </c>
      <c r="O345" s="101">
        <v>1</v>
      </c>
      <c r="P345" s="102">
        <f t="shared" si="12"/>
        <v>24000</v>
      </c>
    </row>
    <row r="346" spans="1:16" s="118" customFormat="1" ht="84.75" customHeight="1" x14ac:dyDescent="0.2">
      <c r="A346" s="40" t="s">
        <v>372</v>
      </c>
      <c r="B346" s="15" t="s">
        <v>1004</v>
      </c>
      <c r="C346" s="15" t="s">
        <v>1005</v>
      </c>
      <c r="D346" s="113" t="s">
        <v>28</v>
      </c>
      <c r="E346" s="113" t="s">
        <v>29</v>
      </c>
      <c r="F346" s="113" t="s">
        <v>30</v>
      </c>
      <c r="G346" s="121" t="s">
        <v>1006</v>
      </c>
      <c r="H346" s="113"/>
      <c r="I346" s="41"/>
      <c r="J346" s="41" t="s">
        <v>34</v>
      </c>
      <c r="K346" s="88"/>
      <c r="L346" s="114" t="s">
        <v>36</v>
      </c>
      <c r="M346" s="36">
        <v>20000</v>
      </c>
      <c r="N346" s="36">
        <v>20000</v>
      </c>
      <c r="O346" s="101">
        <v>1</v>
      </c>
      <c r="P346" s="102">
        <f t="shared" si="12"/>
        <v>20000</v>
      </c>
    </row>
    <row r="347" spans="1:16" s="115" customFormat="1" ht="55.5" customHeight="1" x14ac:dyDescent="0.2">
      <c r="A347" s="40" t="s">
        <v>372</v>
      </c>
      <c r="B347" s="6" t="s">
        <v>1007</v>
      </c>
      <c r="C347" s="6" t="s">
        <v>1008</v>
      </c>
      <c r="D347" s="43" t="s">
        <v>28</v>
      </c>
      <c r="E347" s="113" t="s">
        <v>29</v>
      </c>
      <c r="F347" s="113" t="s">
        <v>30</v>
      </c>
      <c r="G347" s="43" t="s">
        <v>1009</v>
      </c>
      <c r="H347" s="116"/>
      <c r="I347" s="41"/>
      <c r="J347" s="41" t="s">
        <v>34</v>
      </c>
      <c r="K347" s="88"/>
      <c r="L347" s="114" t="s">
        <v>36</v>
      </c>
      <c r="M347" s="36">
        <v>13500</v>
      </c>
      <c r="N347" s="36">
        <v>13500</v>
      </c>
      <c r="O347" s="101">
        <v>1</v>
      </c>
      <c r="P347" s="102">
        <f t="shared" si="12"/>
        <v>13500</v>
      </c>
    </row>
    <row r="348" spans="1:16" s="115" customFormat="1" ht="85.5" customHeight="1" x14ac:dyDescent="0.2">
      <c r="A348" s="40" t="s">
        <v>372</v>
      </c>
      <c r="B348" s="6" t="s">
        <v>1010</v>
      </c>
      <c r="C348" s="6" t="s">
        <v>1011</v>
      </c>
      <c r="D348" s="43" t="s">
        <v>28</v>
      </c>
      <c r="E348" s="113" t="s">
        <v>29</v>
      </c>
      <c r="F348" s="113" t="s">
        <v>30</v>
      </c>
      <c r="G348" s="43" t="s">
        <v>1012</v>
      </c>
      <c r="H348" s="116"/>
      <c r="I348" s="41"/>
      <c r="J348" s="41" t="s">
        <v>34</v>
      </c>
      <c r="K348" s="88"/>
      <c r="L348" s="114" t="s">
        <v>36</v>
      </c>
      <c r="M348" s="36">
        <v>21000</v>
      </c>
      <c r="N348" s="36">
        <v>21000</v>
      </c>
      <c r="O348" s="101">
        <v>1</v>
      </c>
      <c r="P348" s="102">
        <f t="shared" si="12"/>
        <v>21000</v>
      </c>
    </row>
    <row r="349" spans="1:16" s="115" customFormat="1" ht="55.5" customHeight="1" x14ac:dyDescent="0.2">
      <c r="A349" s="40" t="s">
        <v>372</v>
      </c>
      <c r="B349" s="6" t="s">
        <v>1013</v>
      </c>
      <c r="C349" s="6" t="s">
        <v>1014</v>
      </c>
      <c r="D349" s="43" t="s">
        <v>28</v>
      </c>
      <c r="E349" s="113" t="s">
        <v>930</v>
      </c>
      <c r="F349" s="113" t="s">
        <v>30</v>
      </c>
      <c r="G349" s="88" t="s">
        <v>1015</v>
      </c>
      <c r="H349" s="116"/>
      <c r="I349" s="41"/>
      <c r="J349" s="41" t="s">
        <v>34</v>
      </c>
      <c r="K349" s="88"/>
      <c r="L349" s="114" t="s">
        <v>36</v>
      </c>
      <c r="M349" s="36">
        <v>5000</v>
      </c>
      <c r="N349" s="36">
        <v>5000</v>
      </c>
      <c r="O349" s="101">
        <v>1</v>
      </c>
      <c r="P349" s="102">
        <f t="shared" si="12"/>
        <v>5000</v>
      </c>
    </row>
    <row r="350" spans="1:16" s="115" customFormat="1" ht="55.5" customHeight="1" x14ac:dyDescent="0.2">
      <c r="A350" s="40" t="s">
        <v>372</v>
      </c>
      <c r="B350" s="6" t="s">
        <v>1016</v>
      </c>
      <c r="C350" s="6" t="s">
        <v>1017</v>
      </c>
      <c r="D350" s="43" t="s">
        <v>28</v>
      </c>
      <c r="E350" s="113" t="s">
        <v>29</v>
      </c>
      <c r="F350" s="113" t="s">
        <v>30</v>
      </c>
      <c r="G350" s="88" t="s">
        <v>1018</v>
      </c>
      <c r="H350" s="116"/>
      <c r="I350" s="41"/>
      <c r="J350" s="41" t="s">
        <v>44</v>
      </c>
      <c r="K350" s="88"/>
      <c r="L350" s="114" t="s">
        <v>36</v>
      </c>
      <c r="M350" s="36">
        <v>18000</v>
      </c>
      <c r="N350" s="36">
        <v>18000</v>
      </c>
      <c r="O350" s="101">
        <v>1</v>
      </c>
      <c r="P350" s="102">
        <f t="shared" si="12"/>
        <v>18000</v>
      </c>
    </row>
    <row r="351" spans="1:16" s="115" customFormat="1" ht="97.5" customHeight="1" x14ac:dyDescent="0.2">
      <c r="A351" s="40" t="s">
        <v>372</v>
      </c>
      <c r="B351" s="6" t="s">
        <v>1019</v>
      </c>
      <c r="C351" s="6" t="s">
        <v>1020</v>
      </c>
      <c r="D351" s="43" t="s">
        <v>28</v>
      </c>
      <c r="E351" s="113" t="s">
        <v>29</v>
      </c>
      <c r="F351" s="113"/>
      <c r="G351" s="88" t="s">
        <v>1021</v>
      </c>
      <c r="H351" s="116"/>
      <c r="I351" s="41"/>
      <c r="J351" s="41" t="s">
        <v>34</v>
      </c>
      <c r="K351" s="88"/>
      <c r="L351" s="114" t="s">
        <v>36</v>
      </c>
      <c r="M351" s="36">
        <v>11000</v>
      </c>
      <c r="N351" s="36">
        <v>11000</v>
      </c>
      <c r="O351" s="101">
        <v>1</v>
      </c>
      <c r="P351" s="102">
        <f t="shared" si="12"/>
        <v>11000</v>
      </c>
    </row>
    <row r="352" spans="1:16" s="115" customFormat="1" ht="150" customHeight="1" x14ac:dyDescent="0.2">
      <c r="A352" s="40" t="s">
        <v>372</v>
      </c>
      <c r="B352" s="6" t="s">
        <v>1022</v>
      </c>
      <c r="C352" s="6" t="s">
        <v>1023</v>
      </c>
      <c r="D352" s="43" t="s">
        <v>28</v>
      </c>
      <c r="E352" s="113" t="s">
        <v>186</v>
      </c>
      <c r="F352" s="113" t="s">
        <v>30</v>
      </c>
      <c r="G352" s="88" t="s">
        <v>1024</v>
      </c>
      <c r="H352" s="116"/>
      <c r="I352" s="41"/>
      <c r="J352" s="41" t="s">
        <v>34</v>
      </c>
      <c r="K352" s="88"/>
      <c r="L352" s="114" t="s">
        <v>36</v>
      </c>
      <c r="M352" s="36">
        <v>15000</v>
      </c>
      <c r="N352" s="36">
        <v>15000</v>
      </c>
      <c r="O352" s="101">
        <v>1</v>
      </c>
      <c r="P352" s="102">
        <f t="shared" si="12"/>
        <v>15000</v>
      </c>
    </row>
    <row r="353" spans="1:16" s="115" customFormat="1" ht="186" customHeight="1" x14ac:dyDescent="0.2">
      <c r="A353" s="40" t="s">
        <v>372</v>
      </c>
      <c r="B353" s="6" t="s">
        <v>1025</v>
      </c>
      <c r="C353" s="6" t="s">
        <v>1026</v>
      </c>
      <c r="D353" s="43" t="s">
        <v>28</v>
      </c>
      <c r="E353" s="113" t="s">
        <v>930</v>
      </c>
      <c r="F353" s="113" t="s">
        <v>30</v>
      </c>
      <c r="G353" s="88" t="s">
        <v>1027</v>
      </c>
      <c r="H353" s="116"/>
      <c r="I353" s="41"/>
      <c r="J353" s="41" t="s">
        <v>34</v>
      </c>
      <c r="K353" s="88"/>
      <c r="L353" s="114" t="s">
        <v>36</v>
      </c>
      <c r="M353" s="36">
        <v>5000</v>
      </c>
      <c r="N353" s="36">
        <v>5000</v>
      </c>
      <c r="O353" s="101">
        <v>1</v>
      </c>
      <c r="P353" s="102">
        <f t="shared" si="12"/>
        <v>5000</v>
      </c>
    </row>
    <row r="354" spans="1:16" s="115" customFormat="1" ht="60" customHeight="1" x14ac:dyDescent="0.2">
      <c r="A354" s="40" t="s">
        <v>372</v>
      </c>
      <c r="B354" s="6" t="s">
        <v>1028</v>
      </c>
      <c r="C354" s="6" t="s">
        <v>1029</v>
      </c>
      <c r="D354" s="43" t="s">
        <v>28</v>
      </c>
      <c r="E354" s="113" t="s">
        <v>29</v>
      </c>
      <c r="F354" s="113" t="s">
        <v>30</v>
      </c>
      <c r="G354" s="43" t="s">
        <v>606</v>
      </c>
      <c r="H354" s="116"/>
      <c r="I354" s="41"/>
      <c r="J354" s="41" t="s">
        <v>34</v>
      </c>
      <c r="K354" s="88"/>
      <c r="L354" s="114" t="s">
        <v>36</v>
      </c>
      <c r="M354" s="36">
        <v>20000</v>
      </c>
      <c r="N354" s="36">
        <v>20000</v>
      </c>
      <c r="O354" s="101">
        <v>1</v>
      </c>
      <c r="P354" s="102">
        <f t="shared" si="12"/>
        <v>20000</v>
      </c>
    </row>
    <row r="355" spans="1:16" s="115" customFormat="1" ht="132" customHeight="1" x14ac:dyDescent="0.2">
      <c r="A355" s="40" t="s">
        <v>372</v>
      </c>
      <c r="B355" s="6" t="s">
        <v>1030</v>
      </c>
      <c r="C355" s="6" t="s">
        <v>1031</v>
      </c>
      <c r="D355" s="43" t="s">
        <v>28</v>
      </c>
      <c r="E355" s="113" t="s">
        <v>930</v>
      </c>
      <c r="F355" s="113" t="s">
        <v>30</v>
      </c>
      <c r="G355" s="43" t="s">
        <v>1032</v>
      </c>
      <c r="H355" s="116"/>
      <c r="I355" s="41"/>
      <c r="J355" s="41" t="s">
        <v>34</v>
      </c>
      <c r="K355" s="88"/>
      <c r="L355" s="114" t="s">
        <v>36</v>
      </c>
      <c r="M355" s="36">
        <v>24000</v>
      </c>
      <c r="N355" s="36">
        <v>24000</v>
      </c>
      <c r="O355" s="101">
        <v>1</v>
      </c>
      <c r="P355" s="102">
        <f t="shared" si="12"/>
        <v>24000</v>
      </c>
    </row>
    <row r="356" spans="1:16" s="115" customFormat="1" ht="55.5" customHeight="1" x14ac:dyDescent="0.2">
      <c r="A356" s="40" t="s">
        <v>372</v>
      </c>
      <c r="B356" s="6" t="s">
        <v>1033</v>
      </c>
      <c r="C356" s="6" t="s">
        <v>1034</v>
      </c>
      <c r="D356" s="43" t="s">
        <v>28</v>
      </c>
      <c r="E356" s="113" t="s">
        <v>930</v>
      </c>
      <c r="F356" s="113"/>
      <c r="G356" s="88" t="s">
        <v>1035</v>
      </c>
      <c r="H356" s="116"/>
      <c r="I356" s="41"/>
      <c r="J356" s="41" t="s">
        <v>34</v>
      </c>
      <c r="K356" s="88"/>
      <c r="L356" s="114" t="s">
        <v>36</v>
      </c>
      <c r="M356" s="36">
        <v>20000</v>
      </c>
      <c r="N356" s="36">
        <v>20000</v>
      </c>
      <c r="O356" s="101">
        <v>1</v>
      </c>
      <c r="P356" s="102">
        <f t="shared" si="12"/>
        <v>20000</v>
      </c>
    </row>
    <row r="357" spans="1:16" s="115" customFormat="1" ht="55.5" customHeight="1" x14ac:dyDescent="0.2">
      <c r="A357" s="40" t="s">
        <v>372</v>
      </c>
      <c r="B357" s="6" t="s">
        <v>1036</v>
      </c>
      <c r="C357" s="6" t="s">
        <v>1037</v>
      </c>
      <c r="D357" s="43" t="s">
        <v>28</v>
      </c>
      <c r="E357" s="113" t="s">
        <v>29</v>
      </c>
      <c r="F357" s="113" t="s">
        <v>30</v>
      </c>
      <c r="G357" s="88" t="s">
        <v>1038</v>
      </c>
      <c r="H357" s="116"/>
      <c r="I357" s="41"/>
      <c r="J357" s="41" t="s">
        <v>34</v>
      </c>
      <c r="K357" s="88"/>
      <c r="L357" s="114" t="s">
        <v>36</v>
      </c>
      <c r="M357" s="36">
        <v>5500</v>
      </c>
      <c r="N357" s="36">
        <v>5500</v>
      </c>
      <c r="O357" s="101">
        <v>1</v>
      </c>
      <c r="P357" s="102">
        <f t="shared" si="12"/>
        <v>5500</v>
      </c>
    </row>
    <row r="358" spans="1:16" s="115" customFormat="1" ht="86.25" customHeight="1" x14ac:dyDescent="0.2">
      <c r="A358" s="40" t="s">
        <v>372</v>
      </c>
      <c r="B358" s="6" t="s">
        <v>1039</v>
      </c>
      <c r="C358" s="6" t="s">
        <v>1040</v>
      </c>
      <c r="D358" s="43" t="s">
        <v>28</v>
      </c>
      <c r="E358" s="113" t="s">
        <v>186</v>
      </c>
      <c r="F358" s="113" t="s">
        <v>30</v>
      </c>
      <c r="G358" s="88" t="s">
        <v>1041</v>
      </c>
      <c r="H358" s="116"/>
      <c r="I358" s="41"/>
      <c r="J358" s="41" t="s">
        <v>34</v>
      </c>
      <c r="K358" s="88"/>
      <c r="L358" s="114" t="s">
        <v>36</v>
      </c>
      <c r="M358" s="36">
        <v>7000</v>
      </c>
      <c r="N358" s="36">
        <v>7000</v>
      </c>
      <c r="O358" s="101">
        <v>1</v>
      </c>
      <c r="P358" s="102">
        <f t="shared" si="12"/>
        <v>7000</v>
      </c>
    </row>
    <row r="359" spans="1:16" s="115" customFormat="1" ht="182.25" customHeight="1" x14ac:dyDescent="0.2">
      <c r="A359" s="40" t="s">
        <v>372</v>
      </c>
      <c r="B359" s="6" t="s">
        <v>1042</v>
      </c>
      <c r="C359" s="6" t="s">
        <v>1043</v>
      </c>
      <c r="D359" s="43" t="s">
        <v>28</v>
      </c>
      <c r="E359" s="113" t="s">
        <v>29</v>
      </c>
      <c r="F359" s="113" t="s">
        <v>30</v>
      </c>
      <c r="G359" s="88" t="s">
        <v>1044</v>
      </c>
      <c r="H359" s="116"/>
      <c r="I359" s="41"/>
      <c r="J359" s="41" t="s">
        <v>34</v>
      </c>
      <c r="K359" s="88"/>
      <c r="L359" s="114" t="s">
        <v>36</v>
      </c>
      <c r="M359" s="36">
        <v>10000</v>
      </c>
      <c r="N359" s="36">
        <v>10000</v>
      </c>
      <c r="O359" s="101">
        <v>1</v>
      </c>
      <c r="P359" s="102">
        <f t="shared" si="12"/>
        <v>10000</v>
      </c>
    </row>
    <row r="360" spans="1:16" s="115" customFormat="1" ht="55.5" customHeight="1" x14ac:dyDescent="0.2">
      <c r="A360" s="40" t="s">
        <v>372</v>
      </c>
      <c r="B360" s="6" t="s">
        <v>1045</v>
      </c>
      <c r="C360" s="6" t="s">
        <v>1046</v>
      </c>
      <c r="D360" s="43" t="s">
        <v>28</v>
      </c>
      <c r="E360" s="113" t="s">
        <v>29</v>
      </c>
      <c r="F360" s="113" t="s">
        <v>30</v>
      </c>
      <c r="G360" s="88" t="s">
        <v>1047</v>
      </c>
      <c r="H360" s="116"/>
      <c r="I360" s="41"/>
      <c r="J360" s="41" t="s">
        <v>34</v>
      </c>
      <c r="K360" s="88"/>
      <c r="L360" s="114" t="s">
        <v>36</v>
      </c>
      <c r="M360" s="36">
        <v>20000</v>
      </c>
      <c r="N360" s="36">
        <v>20000</v>
      </c>
      <c r="O360" s="101">
        <v>1</v>
      </c>
      <c r="P360" s="102">
        <f t="shared" si="12"/>
        <v>20000</v>
      </c>
    </row>
    <row r="361" spans="1:16" s="115" customFormat="1" ht="62.25" customHeight="1" x14ac:dyDescent="0.2">
      <c r="A361" s="40" t="s">
        <v>372</v>
      </c>
      <c r="B361" s="6" t="s">
        <v>1048</v>
      </c>
      <c r="C361" s="6" t="s">
        <v>1049</v>
      </c>
      <c r="D361" s="43" t="s">
        <v>28</v>
      </c>
      <c r="E361" s="113" t="s">
        <v>29</v>
      </c>
      <c r="F361" s="113" t="s">
        <v>30</v>
      </c>
      <c r="G361" s="88" t="s">
        <v>1050</v>
      </c>
      <c r="H361" s="116"/>
      <c r="I361" s="41"/>
      <c r="J361" s="41" t="s">
        <v>34</v>
      </c>
      <c r="K361" s="88"/>
      <c r="L361" s="114" t="s">
        <v>36</v>
      </c>
      <c r="M361" s="36">
        <v>15000</v>
      </c>
      <c r="N361" s="36">
        <v>15000</v>
      </c>
      <c r="O361" s="101">
        <v>1</v>
      </c>
      <c r="P361" s="102">
        <f t="shared" si="12"/>
        <v>15000</v>
      </c>
    </row>
    <row r="362" spans="1:16" s="115" customFormat="1" ht="171" customHeight="1" x14ac:dyDescent="0.2">
      <c r="A362" s="40" t="s">
        <v>372</v>
      </c>
      <c r="B362" s="6" t="s">
        <v>1051</v>
      </c>
      <c r="C362" s="6" t="s">
        <v>1052</v>
      </c>
      <c r="D362" s="43" t="s">
        <v>28</v>
      </c>
      <c r="E362" s="113" t="s">
        <v>29</v>
      </c>
      <c r="F362" s="113" t="s">
        <v>30</v>
      </c>
      <c r="G362" s="88" t="s">
        <v>1053</v>
      </c>
      <c r="H362" s="116"/>
      <c r="I362" s="41"/>
      <c r="J362" s="41" t="s">
        <v>34</v>
      </c>
      <c r="K362" s="88"/>
      <c r="L362" s="114" t="s">
        <v>36</v>
      </c>
      <c r="M362" s="36">
        <v>15000</v>
      </c>
      <c r="N362" s="36">
        <v>15000</v>
      </c>
      <c r="O362" s="101">
        <v>1</v>
      </c>
      <c r="P362" s="102">
        <f t="shared" si="12"/>
        <v>15000</v>
      </c>
    </row>
    <row r="363" spans="1:16" s="115" customFormat="1" ht="55.5" customHeight="1" x14ac:dyDescent="0.2">
      <c r="A363" s="40" t="s">
        <v>372</v>
      </c>
      <c r="B363" s="6" t="s">
        <v>1054</v>
      </c>
      <c r="C363" s="6" t="s">
        <v>1055</v>
      </c>
      <c r="D363" s="43" t="s">
        <v>28</v>
      </c>
      <c r="E363" s="113" t="s">
        <v>29</v>
      </c>
      <c r="F363" s="113" t="s">
        <v>30</v>
      </c>
      <c r="G363" s="88" t="s">
        <v>1056</v>
      </c>
      <c r="H363" s="122"/>
      <c r="I363" s="41"/>
      <c r="J363" s="41" t="s">
        <v>44</v>
      </c>
      <c r="K363" s="88"/>
      <c r="L363" s="114" t="s">
        <v>36</v>
      </c>
      <c r="M363" s="36">
        <v>43000</v>
      </c>
      <c r="N363" s="36">
        <v>43000</v>
      </c>
      <c r="O363" s="101">
        <v>1</v>
      </c>
      <c r="P363" s="102">
        <f t="shared" si="12"/>
        <v>43000</v>
      </c>
    </row>
    <row r="364" spans="1:16" s="115" customFormat="1" ht="55.5" customHeight="1" x14ac:dyDescent="0.2">
      <c r="A364" s="40" t="s">
        <v>372</v>
      </c>
      <c r="B364" s="6" t="s">
        <v>1054</v>
      </c>
      <c r="C364" s="6" t="s">
        <v>1055</v>
      </c>
      <c r="D364" s="43" t="s">
        <v>28</v>
      </c>
      <c r="E364" s="113" t="s">
        <v>930</v>
      </c>
      <c r="F364" s="113" t="s">
        <v>30</v>
      </c>
      <c r="G364" s="88" t="s">
        <v>1057</v>
      </c>
      <c r="H364" s="116"/>
      <c r="I364" s="41"/>
      <c r="J364" s="41" t="s">
        <v>44</v>
      </c>
      <c r="K364" s="88"/>
      <c r="L364" s="114" t="s">
        <v>36</v>
      </c>
      <c r="M364" s="36">
        <v>4000</v>
      </c>
      <c r="N364" s="36">
        <v>4000</v>
      </c>
      <c r="O364" s="101">
        <v>1</v>
      </c>
      <c r="P364" s="102">
        <f t="shared" si="12"/>
        <v>4000</v>
      </c>
    </row>
    <row r="365" spans="1:16" s="115" customFormat="1" ht="55.5" customHeight="1" x14ac:dyDescent="0.2">
      <c r="A365" s="40" t="s">
        <v>372</v>
      </c>
      <c r="B365" s="6" t="s">
        <v>1054</v>
      </c>
      <c r="C365" s="6" t="s">
        <v>1055</v>
      </c>
      <c r="D365" s="43" t="s">
        <v>28</v>
      </c>
      <c r="E365" s="113" t="s">
        <v>66</v>
      </c>
      <c r="F365" s="113" t="s">
        <v>30</v>
      </c>
      <c r="G365" s="88" t="s">
        <v>1057</v>
      </c>
      <c r="H365" s="116"/>
      <c r="I365" s="41"/>
      <c r="J365" s="41" t="s">
        <v>44</v>
      </c>
      <c r="K365" s="88"/>
      <c r="L365" s="114" t="s">
        <v>36</v>
      </c>
      <c r="M365" s="36">
        <v>8000</v>
      </c>
      <c r="N365" s="36">
        <v>8000</v>
      </c>
      <c r="O365" s="101">
        <v>1</v>
      </c>
      <c r="P365" s="102">
        <f t="shared" si="12"/>
        <v>8000</v>
      </c>
    </row>
    <row r="366" spans="1:16" s="115" customFormat="1" ht="102" customHeight="1" x14ac:dyDescent="0.2">
      <c r="A366" s="40" t="s">
        <v>372</v>
      </c>
      <c r="B366" s="6" t="s">
        <v>1058</v>
      </c>
      <c r="C366" s="6" t="s">
        <v>1059</v>
      </c>
      <c r="D366" s="43" t="s">
        <v>28</v>
      </c>
      <c r="E366" s="113" t="s">
        <v>29</v>
      </c>
      <c r="F366" s="113" t="s">
        <v>114</v>
      </c>
      <c r="G366" s="88" t="s">
        <v>1060</v>
      </c>
      <c r="H366" s="123"/>
      <c r="I366" s="41"/>
      <c r="J366" s="41" t="s">
        <v>34</v>
      </c>
      <c r="K366" s="88"/>
      <c r="L366" s="114" t="s">
        <v>36</v>
      </c>
      <c r="M366" s="36">
        <v>16777</v>
      </c>
      <c r="N366" s="36">
        <v>16777</v>
      </c>
      <c r="O366" s="101">
        <v>1</v>
      </c>
      <c r="P366" s="102">
        <f t="shared" si="12"/>
        <v>16777</v>
      </c>
    </row>
    <row r="367" spans="1:16" s="115" customFormat="1" ht="82.5" customHeight="1" x14ac:dyDescent="0.2">
      <c r="A367" s="40" t="s">
        <v>372</v>
      </c>
      <c r="B367" s="6" t="s">
        <v>1061</v>
      </c>
      <c r="C367" s="6" t="s">
        <v>1062</v>
      </c>
      <c r="D367" s="43" t="s">
        <v>28</v>
      </c>
      <c r="E367" s="113" t="s">
        <v>29</v>
      </c>
      <c r="F367" s="113" t="s">
        <v>114</v>
      </c>
      <c r="G367" s="88" t="s">
        <v>1063</v>
      </c>
      <c r="H367" s="123"/>
      <c r="I367" s="41"/>
      <c r="J367" s="41" t="s">
        <v>34</v>
      </c>
      <c r="K367" s="88"/>
      <c r="L367" s="114" t="s">
        <v>36</v>
      </c>
      <c r="M367" s="36">
        <v>15000</v>
      </c>
      <c r="N367" s="36">
        <v>15000</v>
      </c>
      <c r="O367" s="101">
        <v>1</v>
      </c>
      <c r="P367" s="102">
        <f t="shared" si="12"/>
        <v>15000</v>
      </c>
    </row>
    <row r="368" spans="1:16" s="115" customFormat="1" ht="162.75" customHeight="1" x14ac:dyDescent="0.2">
      <c r="A368" s="40" t="s">
        <v>372</v>
      </c>
      <c r="B368" s="6" t="s">
        <v>1064</v>
      </c>
      <c r="C368" s="6" t="s">
        <v>1065</v>
      </c>
      <c r="D368" s="43" t="s">
        <v>28</v>
      </c>
      <c r="E368" s="113" t="s">
        <v>930</v>
      </c>
      <c r="F368" s="113" t="s">
        <v>30</v>
      </c>
      <c r="G368" s="88" t="s">
        <v>1066</v>
      </c>
      <c r="H368" s="123"/>
      <c r="I368" s="41"/>
      <c r="J368" s="41" t="s">
        <v>34</v>
      </c>
      <c r="K368" s="88"/>
      <c r="L368" s="114" t="s">
        <v>36</v>
      </c>
      <c r="M368" s="36">
        <v>38000</v>
      </c>
      <c r="N368" s="36">
        <v>38000</v>
      </c>
      <c r="O368" s="101">
        <v>1</v>
      </c>
      <c r="P368" s="102">
        <f t="shared" si="12"/>
        <v>38000</v>
      </c>
    </row>
    <row r="369" spans="1:16" s="115" customFormat="1" ht="55.5" customHeight="1" x14ac:dyDescent="0.2">
      <c r="A369" s="40" t="s">
        <v>372</v>
      </c>
      <c r="B369" s="6" t="s">
        <v>1067</v>
      </c>
      <c r="C369" s="6" t="s">
        <v>1068</v>
      </c>
      <c r="D369" s="43" t="s">
        <v>28</v>
      </c>
      <c r="E369" s="113" t="s">
        <v>397</v>
      </c>
      <c r="F369" s="113" t="s">
        <v>30</v>
      </c>
      <c r="G369" s="88" t="s">
        <v>1069</v>
      </c>
      <c r="H369" s="123"/>
      <c r="I369" s="41"/>
      <c r="J369" s="41" t="s">
        <v>34</v>
      </c>
      <c r="K369" s="88"/>
      <c r="L369" s="114" t="s">
        <v>36</v>
      </c>
      <c r="M369" s="36">
        <v>20000</v>
      </c>
      <c r="N369" s="36">
        <v>20000</v>
      </c>
      <c r="O369" s="101">
        <v>1</v>
      </c>
      <c r="P369" s="102">
        <f t="shared" si="12"/>
        <v>20000</v>
      </c>
    </row>
    <row r="370" spans="1:16" s="115" customFormat="1" ht="91.5" customHeight="1" x14ac:dyDescent="0.2">
      <c r="A370" s="40" t="s">
        <v>372</v>
      </c>
      <c r="B370" s="6" t="s">
        <v>1070</v>
      </c>
      <c r="C370" s="6" t="s">
        <v>1071</v>
      </c>
      <c r="D370" s="43" t="s">
        <v>28</v>
      </c>
      <c r="E370" s="113" t="s">
        <v>196</v>
      </c>
      <c r="F370" s="113" t="s">
        <v>30</v>
      </c>
      <c r="G370" s="88" t="s">
        <v>994</v>
      </c>
      <c r="H370" s="123"/>
      <c r="I370" s="41"/>
      <c r="J370" s="41" t="s">
        <v>34</v>
      </c>
      <c r="K370" s="88"/>
      <c r="L370" s="114" t="s">
        <v>36</v>
      </c>
      <c r="M370" s="36">
        <v>18000</v>
      </c>
      <c r="N370" s="36">
        <v>18000</v>
      </c>
      <c r="O370" s="101">
        <v>1</v>
      </c>
      <c r="P370" s="102">
        <f t="shared" si="12"/>
        <v>18000</v>
      </c>
    </row>
    <row r="371" spans="1:16" s="115" customFormat="1" ht="91.5" customHeight="1" x14ac:dyDescent="0.2">
      <c r="A371" s="40" t="s">
        <v>372</v>
      </c>
      <c r="B371" s="6" t="s">
        <v>1072</v>
      </c>
      <c r="C371" s="6" t="s">
        <v>1073</v>
      </c>
      <c r="D371" s="43" t="s">
        <v>28</v>
      </c>
      <c r="E371" s="113" t="s">
        <v>930</v>
      </c>
      <c r="F371" s="113" t="s">
        <v>30</v>
      </c>
      <c r="G371" s="88" t="s">
        <v>522</v>
      </c>
      <c r="H371" s="123"/>
      <c r="I371" s="41"/>
      <c r="J371" s="41" t="s">
        <v>34</v>
      </c>
      <c r="K371" s="88"/>
      <c r="L371" s="114" t="s">
        <v>36</v>
      </c>
      <c r="M371" s="36">
        <v>12000</v>
      </c>
      <c r="N371" s="36">
        <v>12000</v>
      </c>
      <c r="O371" s="101">
        <v>1</v>
      </c>
      <c r="P371" s="102">
        <f t="shared" si="12"/>
        <v>12000</v>
      </c>
    </row>
    <row r="372" spans="1:16" s="115" customFormat="1" ht="110.25" customHeight="1" x14ac:dyDescent="0.2">
      <c r="A372" s="40" t="s">
        <v>372</v>
      </c>
      <c r="B372" s="6" t="s">
        <v>1074</v>
      </c>
      <c r="C372" s="6" t="s">
        <v>1075</v>
      </c>
      <c r="D372" s="43" t="s">
        <v>28</v>
      </c>
      <c r="E372" s="113" t="s">
        <v>29</v>
      </c>
      <c r="F372" s="113" t="s">
        <v>30</v>
      </c>
      <c r="G372" s="88" t="s">
        <v>836</v>
      </c>
      <c r="H372" s="123"/>
      <c r="I372" s="41"/>
      <c r="J372" s="41" t="s">
        <v>34</v>
      </c>
      <c r="K372" s="88"/>
      <c r="L372" s="114" t="s">
        <v>36</v>
      </c>
      <c r="M372" s="36">
        <v>14000</v>
      </c>
      <c r="N372" s="36">
        <v>14000</v>
      </c>
      <c r="O372" s="101">
        <v>1</v>
      </c>
      <c r="P372" s="102">
        <f t="shared" si="12"/>
        <v>14000</v>
      </c>
    </row>
    <row r="373" spans="1:16" s="115" customFormat="1" ht="122.25" customHeight="1" x14ac:dyDescent="0.2">
      <c r="A373" s="40" t="s">
        <v>372</v>
      </c>
      <c r="B373" s="6" t="s">
        <v>1076</v>
      </c>
      <c r="C373" s="6" t="s">
        <v>1077</v>
      </c>
      <c r="D373" s="43" t="s">
        <v>28</v>
      </c>
      <c r="E373" s="113" t="s">
        <v>29</v>
      </c>
      <c r="F373" s="113" t="s">
        <v>30</v>
      </c>
      <c r="G373" s="88" t="s">
        <v>1078</v>
      </c>
      <c r="H373" s="123"/>
      <c r="I373" s="41"/>
      <c r="J373" s="41" t="s">
        <v>34</v>
      </c>
      <c r="K373" s="88"/>
      <c r="L373" s="114" t="s">
        <v>36</v>
      </c>
      <c r="M373" s="36">
        <v>14000</v>
      </c>
      <c r="N373" s="36">
        <v>14000</v>
      </c>
      <c r="O373" s="101">
        <v>1</v>
      </c>
      <c r="P373" s="102">
        <f t="shared" si="12"/>
        <v>14000</v>
      </c>
    </row>
    <row r="374" spans="1:16" s="115" customFormat="1" ht="79.5" customHeight="1" x14ac:dyDescent="0.2">
      <c r="A374" s="40" t="s">
        <v>372</v>
      </c>
      <c r="B374" s="6" t="s">
        <v>1079</v>
      </c>
      <c r="C374" s="6" t="s">
        <v>1080</v>
      </c>
      <c r="D374" s="43" t="s">
        <v>28</v>
      </c>
      <c r="E374" s="113" t="s">
        <v>29</v>
      </c>
      <c r="F374" s="113" t="s">
        <v>30</v>
      </c>
      <c r="G374" s="88" t="s">
        <v>1081</v>
      </c>
      <c r="H374" s="123"/>
      <c r="I374" s="41"/>
      <c r="J374" s="41" t="s">
        <v>34</v>
      </c>
      <c r="K374" s="88"/>
      <c r="L374" s="114" t="s">
        <v>36</v>
      </c>
      <c r="M374" s="36">
        <v>28000</v>
      </c>
      <c r="N374" s="36">
        <v>28000</v>
      </c>
      <c r="O374" s="101">
        <v>1</v>
      </c>
      <c r="P374" s="102">
        <f t="shared" si="12"/>
        <v>28000</v>
      </c>
    </row>
    <row r="375" spans="1:16" s="115" customFormat="1" ht="55.5" customHeight="1" x14ac:dyDescent="0.2">
      <c r="A375" s="40" t="s">
        <v>372</v>
      </c>
      <c r="B375" s="6" t="s">
        <v>1082</v>
      </c>
      <c r="C375" s="6" t="s">
        <v>1083</v>
      </c>
      <c r="D375" s="43" t="s">
        <v>28</v>
      </c>
      <c r="E375" s="113" t="s">
        <v>29</v>
      </c>
      <c r="F375" s="113" t="s">
        <v>30</v>
      </c>
      <c r="G375" s="88" t="s">
        <v>1084</v>
      </c>
      <c r="H375" s="123"/>
      <c r="I375" s="41"/>
      <c r="J375" s="41" t="s">
        <v>34</v>
      </c>
      <c r="K375" s="88"/>
      <c r="L375" s="114" t="s">
        <v>36</v>
      </c>
      <c r="M375" s="36">
        <v>15000</v>
      </c>
      <c r="N375" s="36">
        <v>15000</v>
      </c>
      <c r="O375" s="101">
        <v>1</v>
      </c>
      <c r="P375" s="102">
        <f t="shared" si="12"/>
        <v>15000</v>
      </c>
    </row>
    <row r="376" spans="1:16" s="115" customFormat="1" ht="91.5" customHeight="1" x14ac:dyDescent="0.2">
      <c r="A376" s="40" t="s">
        <v>372</v>
      </c>
      <c r="B376" s="6" t="s">
        <v>1085</v>
      </c>
      <c r="C376" s="6" t="s">
        <v>1086</v>
      </c>
      <c r="D376" s="43" t="s">
        <v>28</v>
      </c>
      <c r="E376" s="113" t="s">
        <v>29</v>
      </c>
      <c r="F376" s="113" t="s">
        <v>30</v>
      </c>
      <c r="G376" s="88" t="s">
        <v>1087</v>
      </c>
      <c r="H376" s="123"/>
      <c r="I376" s="41"/>
      <c r="J376" s="41" t="s">
        <v>34</v>
      </c>
      <c r="K376" s="88"/>
      <c r="L376" s="114" t="s">
        <v>36</v>
      </c>
      <c r="M376" s="36">
        <v>18000</v>
      </c>
      <c r="N376" s="36">
        <v>18000</v>
      </c>
      <c r="O376" s="101">
        <v>1</v>
      </c>
      <c r="P376" s="102">
        <f t="shared" si="12"/>
        <v>18000</v>
      </c>
    </row>
    <row r="377" spans="1:16" s="115" customFormat="1" ht="55.5" customHeight="1" x14ac:dyDescent="0.2">
      <c r="A377" s="40" t="s">
        <v>372</v>
      </c>
      <c r="B377" s="6" t="s">
        <v>1088</v>
      </c>
      <c r="C377" s="6" t="s">
        <v>1089</v>
      </c>
      <c r="D377" s="43" t="s">
        <v>28</v>
      </c>
      <c r="E377" s="113" t="s">
        <v>29</v>
      </c>
      <c r="F377" s="113" t="s">
        <v>30</v>
      </c>
      <c r="G377" s="88" t="s">
        <v>1090</v>
      </c>
      <c r="H377" s="123"/>
      <c r="I377" s="41"/>
      <c r="J377" s="41" t="s">
        <v>34</v>
      </c>
      <c r="K377" s="88"/>
      <c r="L377" s="114" t="s">
        <v>36</v>
      </c>
      <c r="M377" s="36">
        <v>24000</v>
      </c>
      <c r="N377" s="36">
        <v>24000</v>
      </c>
      <c r="O377" s="101">
        <v>1</v>
      </c>
      <c r="P377" s="102">
        <f t="shared" si="12"/>
        <v>24000</v>
      </c>
    </row>
    <row r="378" spans="1:16" s="115" customFormat="1" ht="55.5" customHeight="1" x14ac:dyDescent="0.2">
      <c r="A378" s="40" t="s">
        <v>372</v>
      </c>
      <c r="B378" s="6" t="s">
        <v>1091</v>
      </c>
      <c r="C378" s="6" t="s">
        <v>1092</v>
      </c>
      <c r="D378" s="43" t="s">
        <v>28</v>
      </c>
      <c r="E378" s="113" t="s">
        <v>29</v>
      </c>
      <c r="F378" s="113" t="s">
        <v>114</v>
      </c>
      <c r="G378" s="88" t="s">
        <v>1093</v>
      </c>
      <c r="H378" s="123"/>
      <c r="I378" s="41"/>
      <c r="J378" s="41" t="s">
        <v>34</v>
      </c>
      <c r="K378" s="88"/>
      <c r="L378" s="114" t="s">
        <v>36</v>
      </c>
      <c r="M378" s="36">
        <v>15000</v>
      </c>
      <c r="N378" s="36">
        <v>15000</v>
      </c>
      <c r="O378" s="101">
        <v>1</v>
      </c>
      <c r="P378" s="102">
        <f t="shared" si="12"/>
        <v>15000</v>
      </c>
    </row>
    <row r="379" spans="1:16" s="115" customFormat="1" ht="55.5" customHeight="1" x14ac:dyDescent="0.2">
      <c r="A379" s="40" t="s">
        <v>372</v>
      </c>
      <c r="B379" s="6" t="s">
        <v>1094</v>
      </c>
      <c r="C379" s="6" t="s">
        <v>1095</v>
      </c>
      <c r="D379" s="43" t="s">
        <v>28</v>
      </c>
      <c r="E379" s="113" t="s">
        <v>29</v>
      </c>
      <c r="F379" s="113" t="s">
        <v>30</v>
      </c>
      <c r="G379" s="88" t="s">
        <v>1096</v>
      </c>
      <c r="H379" s="123"/>
      <c r="I379" s="41"/>
      <c r="J379" s="41" t="s">
        <v>34</v>
      </c>
      <c r="K379" s="88"/>
      <c r="L379" s="114" t="s">
        <v>36</v>
      </c>
      <c r="M379" s="36">
        <v>15000</v>
      </c>
      <c r="N379" s="36">
        <v>15000</v>
      </c>
      <c r="O379" s="101">
        <v>1</v>
      </c>
      <c r="P379" s="102">
        <f t="shared" si="12"/>
        <v>15000</v>
      </c>
    </row>
    <row r="380" spans="1:16" s="115" customFormat="1" ht="55.5" customHeight="1" x14ac:dyDescent="0.2">
      <c r="A380" s="40" t="s">
        <v>372</v>
      </c>
      <c r="B380" s="6" t="s">
        <v>1097</v>
      </c>
      <c r="C380" s="6" t="s">
        <v>1098</v>
      </c>
      <c r="D380" s="43" t="s">
        <v>28</v>
      </c>
      <c r="E380" s="113" t="s">
        <v>29</v>
      </c>
      <c r="F380" s="113" t="s">
        <v>30</v>
      </c>
      <c r="G380" s="88" t="s">
        <v>1099</v>
      </c>
      <c r="H380" s="123"/>
      <c r="I380" s="41"/>
      <c r="J380" s="41" t="s">
        <v>34</v>
      </c>
      <c r="K380" s="88"/>
      <c r="L380" s="114" t="s">
        <v>36</v>
      </c>
      <c r="M380" s="36">
        <v>10000</v>
      </c>
      <c r="N380" s="36">
        <v>10000</v>
      </c>
      <c r="O380" s="101">
        <v>1</v>
      </c>
      <c r="P380" s="102">
        <f t="shared" si="12"/>
        <v>10000</v>
      </c>
    </row>
    <row r="381" spans="1:16" s="115" customFormat="1" ht="55.5" customHeight="1" x14ac:dyDescent="0.2">
      <c r="A381" s="40" t="s">
        <v>372</v>
      </c>
      <c r="B381" s="6" t="s">
        <v>1100</v>
      </c>
      <c r="C381" s="6" t="s">
        <v>1101</v>
      </c>
      <c r="D381" s="43" t="s">
        <v>28</v>
      </c>
      <c r="E381" s="113" t="s">
        <v>29</v>
      </c>
      <c r="F381" s="113" t="s">
        <v>114</v>
      </c>
      <c r="G381" s="88" t="s">
        <v>1102</v>
      </c>
      <c r="H381" s="123"/>
      <c r="I381" s="41"/>
      <c r="J381" s="41" t="s">
        <v>34</v>
      </c>
      <c r="K381" s="88"/>
      <c r="L381" s="114" t="s">
        <v>36</v>
      </c>
      <c r="M381" s="36">
        <v>12000</v>
      </c>
      <c r="N381" s="36">
        <v>12000</v>
      </c>
      <c r="O381" s="101">
        <v>1</v>
      </c>
      <c r="P381" s="102">
        <f t="shared" si="12"/>
        <v>12000</v>
      </c>
    </row>
    <row r="382" spans="1:16" s="115" customFormat="1" ht="96.75" customHeight="1" x14ac:dyDescent="0.2">
      <c r="A382" s="40" t="s">
        <v>372</v>
      </c>
      <c r="B382" s="6" t="s">
        <v>1103</v>
      </c>
      <c r="C382" s="6" t="s">
        <v>1104</v>
      </c>
      <c r="D382" s="43" t="s">
        <v>28</v>
      </c>
      <c r="E382" s="113" t="s">
        <v>29</v>
      </c>
      <c r="F382" s="113" t="s">
        <v>30</v>
      </c>
      <c r="G382" s="88" t="s">
        <v>1105</v>
      </c>
      <c r="H382" s="123"/>
      <c r="I382" s="41"/>
      <c r="J382" s="41" t="s">
        <v>34</v>
      </c>
      <c r="K382" s="88"/>
      <c r="L382" s="114" t="s">
        <v>36</v>
      </c>
      <c r="M382" s="36">
        <v>14000</v>
      </c>
      <c r="N382" s="36">
        <v>14000</v>
      </c>
      <c r="O382" s="101">
        <v>1</v>
      </c>
      <c r="P382" s="102">
        <f t="shared" ref="P382:P445" si="13">N382*O382</f>
        <v>14000</v>
      </c>
    </row>
    <row r="383" spans="1:16" s="115" customFormat="1" ht="110.25" customHeight="1" x14ac:dyDescent="0.2">
      <c r="A383" s="40" t="s">
        <v>372</v>
      </c>
      <c r="B383" s="6" t="s">
        <v>1106</v>
      </c>
      <c r="C383" s="6" t="s">
        <v>1107</v>
      </c>
      <c r="D383" s="43" t="s">
        <v>28</v>
      </c>
      <c r="E383" s="113" t="s">
        <v>29</v>
      </c>
      <c r="F383" s="113" t="s">
        <v>114</v>
      </c>
      <c r="G383" s="88" t="s">
        <v>1108</v>
      </c>
      <c r="H383" s="123"/>
      <c r="I383" s="41"/>
      <c r="J383" s="41" t="s">
        <v>34</v>
      </c>
      <c r="K383" s="88"/>
      <c r="L383" s="114" t="s">
        <v>36</v>
      </c>
      <c r="M383" s="36">
        <v>10000</v>
      </c>
      <c r="N383" s="36">
        <v>10000</v>
      </c>
      <c r="O383" s="101">
        <v>1</v>
      </c>
      <c r="P383" s="102">
        <f t="shared" si="13"/>
        <v>10000</v>
      </c>
    </row>
    <row r="384" spans="1:16" s="115" customFormat="1" ht="55.5" customHeight="1" x14ac:dyDescent="0.2">
      <c r="A384" s="40" t="s">
        <v>372</v>
      </c>
      <c r="B384" s="6" t="s">
        <v>1109</v>
      </c>
      <c r="C384" s="6" t="s">
        <v>1110</v>
      </c>
      <c r="D384" s="43" t="s">
        <v>28</v>
      </c>
      <c r="E384" s="113" t="s">
        <v>29</v>
      </c>
      <c r="F384" s="113" t="s">
        <v>114</v>
      </c>
      <c r="G384" s="88" t="s">
        <v>1111</v>
      </c>
      <c r="H384" s="123"/>
      <c r="I384" s="41"/>
      <c r="J384" s="41" t="s">
        <v>34</v>
      </c>
      <c r="K384" s="88"/>
      <c r="L384" s="114" t="s">
        <v>36</v>
      </c>
      <c r="M384" s="36">
        <v>12000</v>
      </c>
      <c r="N384" s="36">
        <v>12000</v>
      </c>
      <c r="O384" s="101">
        <v>1</v>
      </c>
      <c r="P384" s="102">
        <f t="shared" si="13"/>
        <v>12000</v>
      </c>
    </row>
    <row r="385" spans="1:16" s="115" customFormat="1" ht="55.5" customHeight="1" x14ac:dyDescent="0.2">
      <c r="A385" s="40" t="s">
        <v>372</v>
      </c>
      <c r="B385" s="6" t="s">
        <v>1112</v>
      </c>
      <c r="C385" s="6" t="s">
        <v>1113</v>
      </c>
      <c r="D385" s="43" t="s">
        <v>28</v>
      </c>
      <c r="E385" s="113" t="s">
        <v>29</v>
      </c>
      <c r="F385" s="113" t="s">
        <v>30</v>
      </c>
      <c r="G385" s="88" t="s">
        <v>1114</v>
      </c>
      <c r="H385" s="123"/>
      <c r="I385" s="41"/>
      <c r="J385" s="41" t="s">
        <v>34</v>
      </c>
      <c r="K385" s="88"/>
      <c r="L385" s="114" t="s">
        <v>36</v>
      </c>
      <c r="M385" s="36">
        <v>30000</v>
      </c>
      <c r="N385" s="36">
        <v>30000</v>
      </c>
      <c r="O385" s="101">
        <v>1</v>
      </c>
      <c r="P385" s="102">
        <f t="shared" si="13"/>
        <v>30000</v>
      </c>
    </row>
    <row r="386" spans="1:16" s="115" customFormat="1" ht="55.5" customHeight="1" x14ac:dyDescent="0.2">
      <c r="A386" s="40" t="s">
        <v>372</v>
      </c>
      <c r="B386" s="6" t="s">
        <v>1115</v>
      </c>
      <c r="C386" s="6" t="s">
        <v>1116</v>
      </c>
      <c r="D386" s="43" t="s">
        <v>28</v>
      </c>
      <c r="E386" s="113" t="s">
        <v>29</v>
      </c>
      <c r="F386" s="113" t="s">
        <v>30</v>
      </c>
      <c r="G386" s="88" t="s">
        <v>1117</v>
      </c>
      <c r="H386" s="123"/>
      <c r="I386" s="41"/>
      <c r="J386" s="41" t="s">
        <v>34</v>
      </c>
      <c r="K386" s="88"/>
      <c r="L386" s="114" t="s">
        <v>36</v>
      </c>
      <c r="M386" s="36">
        <v>12000</v>
      </c>
      <c r="N386" s="36">
        <v>12000</v>
      </c>
      <c r="O386" s="101">
        <v>1</v>
      </c>
      <c r="P386" s="102">
        <f t="shared" si="13"/>
        <v>12000</v>
      </c>
    </row>
    <row r="387" spans="1:16" s="115" customFormat="1" ht="55.5" customHeight="1" x14ac:dyDescent="0.2">
      <c r="A387" s="40" t="s">
        <v>372</v>
      </c>
      <c r="B387" s="6" t="s">
        <v>1118</v>
      </c>
      <c r="C387" s="6" t="s">
        <v>1119</v>
      </c>
      <c r="D387" s="43" t="s">
        <v>28</v>
      </c>
      <c r="E387" s="113" t="s">
        <v>29</v>
      </c>
      <c r="F387" s="113" t="s">
        <v>30</v>
      </c>
      <c r="G387" s="88" t="s">
        <v>1120</v>
      </c>
      <c r="H387" s="123"/>
      <c r="I387" s="41"/>
      <c r="J387" s="41" t="s">
        <v>34</v>
      </c>
      <c r="K387" s="88"/>
      <c r="L387" s="114" t="s">
        <v>36</v>
      </c>
      <c r="M387" s="36">
        <v>29000</v>
      </c>
      <c r="N387" s="36">
        <v>29000</v>
      </c>
      <c r="O387" s="101">
        <v>1</v>
      </c>
      <c r="P387" s="102">
        <f t="shared" si="13"/>
        <v>29000</v>
      </c>
    </row>
    <row r="388" spans="1:16" s="115" customFormat="1" ht="55.5" customHeight="1" x14ac:dyDescent="0.2">
      <c r="A388" s="40" t="s">
        <v>372</v>
      </c>
      <c r="B388" s="6" t="s">
        <v>1121</v>
      </c>
      <c r="C388" s="6" t="s">
        <v>1122</v>
      </c>
      <c r="D388" s="43" t="s">
        <v>28</v>
      </c>
      <c r="E388" s="113" t="s">
        <v>29</v>
      </c>
      <c r="F388" s="113" t="s">
        <v>30</v>
      </c>
      <c r="G388" s="88" t="s">
        <v>1123</v>
      </c>
      <c r="H388" s="123"/>
      <c r="I388" s="41"/>
      <c r="J388" s="41" t="s">
        <v>34</v>
      </c>
      <c r="K388" s="88"/>
      <c r="L388" s="114" t="s">
        <v>36</v>
      </c>
      <c r="M388" s="36">
        <v>15000</v>
      </c>
      <c r="N388" s="36">
        <v>15000</v>
      </c>
      <c r="O388" s="101">
        <v>1</v>
      </c>
      <c r="P388" s="102">
        <f t="shared" si="13"/>
        <v>15000</v>
      </c>
    </row>
    <row r="389" spans="1:16" s="115" customFormat="1" ht="55.5" customHeight="1" x14ac:dyDescent="0.2">
      <c r="A389" s="40" t="s">
        <v>372</v>
      </c>
      <c r="B389" s="6" t="s">
        <v>1124</v>
      </c>
      <c r="C389" s="6" t="s">
        <v>1125</v>
      </c>
      <c r="D389" s="43" t="s">
        <v>28</v>
      </c>
      <c r="E389" s="113" t="s">
        <v>930</v>
      </c>
      <c r="F389" s="113" t="s">
        <v>30</v>
      </c>
      <c r="G389" s="88" t="s">
        <v>1015</v>
      </c>
      <c r="H389" s="123"/>
      <c r="I389" s="41"/>
      <c r="J389" s="41" t="s">
        <v>34</v>
      </c>
      <c r="K389" s="88"/>
      <c r="L389" s="114" t="s">
        <v>36</v>
      </c>
      <c r="M389" s="36">
        <v>10000</v>
      </c>
      <c r="N389" s="36">
        <v>10000</v>
      </c>
      <c r="O389" s="101">
        <v>1</v>
      </c>
      <c r="P389" s="102">
        <f t="shared" si="13"/>
        <v>10000</v>
      </c>
    </row>
    <row r="390" spans="1:16" s="115" customFormat="1" ht="106.5" customHeight="1" x14ac:dyDescent="0.2">
      <c r="A390" s="40" t="s">
        <v>372</v>
      </c>
      <c r="B390" s="6" t="s">
        <v>1126</v>
      </c>
      <c r="C390" s="6" t="s">
        <v>1127</v>
      </c>
      <c r="D390" s="43" t="s">
        <v>28</v>
      </c>
      <c r="E390" s="113" t="s">
        <v>29</v>
      </c>
      <c r="F390" s="113" t="s">
        <v>30</v>
      </c>
      <c r="G390" s="88" t="s">
        <v>690</v>
      </c>
      <c r="H390" s="123"/>
      <c r="I390" s="41"/>
      <c r="J390" s="41" t="s">
        <v>34</v>
      </c>
      <c r="K390" s="88"/>
      <c r="L390" s="114" t="s">
        <v>36</v>
      </c>
      <c r="M390" s="36">
        <v>14000</v>
      </c>
      <c r="N390" s="36">
        <v>14000</v>
      </c>
      <c r="O390" s="101">
        <v>1</v>
      </c>
      <c r="P390" s="102">
        <f t="shared" si="13"/>
        <v>14000</v>
      </c>
    </row>
    <row r="391" spans="1:16" s="115" customFormat="1" ht="55.5" customHeight="1" x14ac:dyDescent="0.2">
      <c r="A391" s="40" t="s">
        <v>372</v>
      </c>
      <c r="B391" s="6" t="s">
        <v>1128</v>
      </c>
      <c r="C391" s="6" t="s">
        <v>1129</v>
      </c>
      <c r="D391" s="43" t="s">
        <v>28</v>
      </c>
      <c r="E391" s="113" t="s">
        <v>29</v>
      </c>
      <c r="F391" s="113" t="s">
        <v>30</v>
      </c>
      <c r="G391" s="88" t="s">
        <v>1130</v>
      </c>
      <c r="H391" s="123"/>
      <c r="I391" s="41"/>
      <c r="J391" s="41" t="s">
        <v>34</v>
      </c>
      <c r="K391" s="88"/>
      <c r="L391" s="114" t="s">
        <v>36</v>
      </c>
      <c r="M391" s="36">
        <v>15000</v>
      </c>
      <c r="N391" s="36">
        <v>15000</v>
      </c>
      <c r="O391" s="101">
        <v>1</v>
      </c>
      <c r="P391" s="102">
        <f t="shared" si="13"/>
        <v>15000</v>
      </c>
    </row>
    <row r="392" spans="1:16" s="115" customFormat="1" ht="55.5" customHeight="1" x14ac:dyDescent="0.2">
      <c r="A392" s="40" t="s">
        <v>372</v>
      </c>
      <c r="B392" s="6" t="s">
        <v>1131</v>
      </c>
      <c r="C392" s="6" t="s">
        <v>1132</v>
      </c>
      <c r="D392" s="43" t="s">
        <v>28</v>
      </c>
      <c r="E392" s="113" t="s">
        <v>29</v>
      </c>
      <c r="F392" s="113" t="s">
        <v>114</v>
      </c>
      <c r="G392" s="88" t="s">
        <v>1133</v>
      </c>
      <c r="H392" s="123"/>
      <c r="I392" s="41"/>
      <c r="J392" s="41" t="s">
        <v>34</v>
      </c>
      <c r="K392" s="88"/>
      <c r="L392" s="114" t="s">
        <v>36</v>
      </c>
      <c r="M392" s="36">
        <v>24000</v>
      </c>
      <c r="N392" s="36">
        <v>24000</v>
      </c>
      <c r="O392" s="101">
        <v>1</v>
      </c>
      <c r="P392" s="102">
        <f t="shared" si="13"/>
        <v>24000</v>
      </c>
    </row>
    <row r="393" spans="1:16" s="115" customFormat="1" ht="55.5" customHeight="1" x14ac:dyDescent="0.2">
      <c r="A393" s="40" t="s">
        <v>372</v>
      </c>
      <c r="B393" s="6" t="s">
        <v>1134</v>
      </c>
      <c r="C393" s="6" t="s">
        <v>1135</v>
      </c>
      <c r="D393" s="43" t="s">
        <v>28</v>
      </c>
      <c r="E393" s="113" t="s">
        <v>29</v>
      </c>
      <c r="F393" s="113" t="s">
        <v>114</v>
      </c>
      <c r="G393" s="88" t="s">
        <v>1136</v>
      </c>
      <c r="H393" s="123"/>
      <c r="I393" s="41"/>
      <c r="J393" s="41" t="s">
        <v>34</v>
      </c>
      <c r="K393" s="88"/>
      <c r="L393" s="114" t="s">
        <v>36</v>
      </c>
      <c r="M393" s="36">
        <v>24000</v>
      </c>
      <c r="N393" s="36">
        <v>24000</v>
      </c>
      <c r="O393" s="101">
        <v>1</v>
      </c>
      <c r="P393" s="102">
        <f t="shared" si="13"/>
        <v>24000</v>
      </c>
    </row>
    <row r="394" spans="1:16" s="115" customFormat="1" ht="156.75" customHeight="1" x14ac:dyDescent="0.2">
      <c r="A394" s="40" t="s">
        <v>372</v>
      </c>
      <c r="B394" s="6" t="s">
        <v>1137</v>
      </c>
      <c r="C394" s="6" t="s">
        <v>1138</v>
      </c>
      <c r="D394" s="43" t="s">
        <v>28</v>
      </c>
      <c r="E394" s="113" t="s">
        <v>930</v>
      </c>
      <c r="F394" s="113" t="s">
        <v>30</v>
      </c>
      <c r="G394" s="88" t="s">
        <v>1139</v>
      </c>
      <c r="H394" s="123"/>
      <c r="I394" s="41"/>
      <c r="J394" s="41" t="s">
        <v>34</v>
      </c>
      <c r="K394" s="88"/>
      <c r="L394" s="114" t="s">
        <v>36</v>
      </c>
      <c r="M394" s="36">
        <v>18000</v>
      </c>
      <c r="N394" s="36">
        <v>18000</v>
      </c>
      <c r="O394" s="101">
        <v>1</v>
      </c>
      <c r="P394" s="102">
        <f t="shared" si="13"/>
        <v>18000</v>
      </c>
    </row>
    <row r="395" spans="1:16" s="115" customFormat="1" ht="91.5" customHeight="1" x14ac:dyDescent="0.2">
      <c r="A395" s="40" t="s">
        <v>372</v>
      </c>
      <c r="B395" s="6" t="s">
        <v>1140</v>
      </c>
      <c r="C395" s="6" t="s">
        <v>1141</v>
      </c>
      <c r="D395" s="43" t="s">
        <v>28</v>
      </c>
      <c r="E395" s="113" t="s">
        <v>29</v>
      </c>
      <c r="F395" s="113" t="s">
        <v>30</v>
      </c>
      <c r="G395" s="88" t="s">
        <v>1142</v>
      </c>
      <c r="H395" s="123"/>
      <c r="I395" s="41"/>
      <c r="J395" s="41" t="s">
        <v>34</v>
      </c>
      <c r="K395" s="88"/>
      <c r="L395" s="114" t="s">
        <v>36</v>
      </c>
      <c r="M395" s="36">
        <v>18000</v>
      </c>
      <c r="N395" s="36">
        <v>18000</v>
      </c>
      <c r="O395" s="101">
        <v>1</v>
      </c>
      <c r="P395" s="102">
        <f t="shared" si="13"/>
        <v>18000</v>
      </c>
    </row>
    <row r="396" spans="1:16" s="115" customFormat="1" ht="55.5" customHeight="1" x14ac:dyDescent="0.2">
      <c r="A396" s="40" t="s">
        <v>372</v>
      </c>
      <c r="B396" s="6" t="s">
        <v>1143</v>
      </c>
      <c r="C396" s="6" t="s">
        <v>1144</v>
      </c>
      <c r="D396" s="43" t="s">
        <v>28</v>
      </c>
      <c r="E396" s="113" t="s">
        <v>29</v>
      </c>
      <c r="F396" s="113" t="s">
        <v>30</v>
      </c>
      <c r="G396" s="88" t="s">
        <v>776</v>
      </c>
      <c r="H396" s="123"/>
      <c r="I396" s="41"/>
      <c r="J396" s="41" t="s">
        <v>34</v>
      </c>
      <c r="K396" s="88"/>
      <c r="L396" s="114" t="s">
        <v>36</v>
      </c>
      <c r="M396" s="36">
        <v>25000</v>
      </c>
      <c r="N396" s="36">
        <v>25000</v>
      </c>
      <c r="O396" s="101">
        <v>1</v>
      </c>
      <c r="P396" s="102">
        <f t="shared" si="13"/>
        <v>25000</v>
      </c>
    </row>
    <row r="397" spans="1:16" s="115" customFormat="1" ht="55.5" customHeight="1" x14ac:dyDescent="0.2">
      <c r="A397" s="40" t="s">
        <v>372</v>
      </c>
      <c r="B397" s="6" t="s">
        <v>589</v>
      </c>
      <c r="C397" s="6" t="s">
        <v>1145</v>
      </c>
      <c r="D397" s="43" t="s">
        <v>28</v>
      </c>
      <c r="E397" s="113" t="s">
        <v>930</v>
      </c>
      <c r="F397" s="113" t="s">
        <v>30</v>
      </c>
      <c r="G397" s="88" t="s">
        <v>1146</v>
      </c>
      <c r="H397" s="123"/>
      <c r="I397" s="41"/>
      <c r="J397" s="41" t="s">
        <v>34</v>
      </c>
      <c r="K397" s="88"/>
      <c r="L397" s="114" t="s">
        <v>36</v>
      </c>
      <c r="M397" s="36">
        <v>18000</v>
      </c>
      <c r="N397" s="36">
        <v>18000</v>
      </c>
      <c r="O397" s="101">
        <v>1</v>
      </c>
      <c r="P397" s="102">
        <f t="shared" si="13"/>
        <v>18000</v>
      </c>
    </row>
    <row r="398" spans="1:16" s="115" customFormat="1" ht="131.25" customHeight="1" x14ac:dyDescent="0.2">
      <c r="A398" s="40" t="s">
        <v>372</v>
      </c>
      <c r="B398" s="6" t="s">
        <v>1147</v>
      </c>
      <c r="C398" s="6" t="s">
        <v>1148</v>
      </c>
      <c r="D398" s="43" t="s">
        <v>28</v>
      </c>
      <c r="E398" s="113" t="s">
        <v>29</v>
      </c>
      <c r="F398" s="113" t="s">
        <v>30</v>
      </c>
      <c r="G398" s="88" t="s">
        <v>1149</v>
      </c>
      <c r="H398" s="123"/>
      <c r="I398" s="41"/>
      <c r="J398" s="41" t="s">
        <v>34</v>
      </c>
      <c r="K398" s="88"/>
      <c r="L398" s="114" t="s">
        <v>36</v>
      </c>
      <c r="M398" s="36">
        <v>8000</v>
      </c>
      <c r="N398" s="36">
        <v>8000</v>
      </c>
      <c r="O398" s="101">
        <v>1</v>
      </c>
      <c r="P398" s="102">
        <f t="shared" si="13"/>
        <v>8000</v>
      </c>
    </row>
    <row r="399" spans="1:16" s="115" customFormat="1" ht="55.5" customHeight="1" x14ac:dyDescent="0.2">
      <c r="A399" s="40" t="s">
        <v>372</v>
      </c>
      <c r="B399" s="6" t="s">
        <v>1150</v>
      </c>
      <c r="C399" s="6" t="s">
        <v>1151</v>
      </c>
      <c r="D399" s="43" t="s">
        <v>28</v>
      </c>
      <c r="E399" s="113" t="s">
        <v>930</v>
      </c>
      <c r="F399" s="113" t="s">
        <v>30</v>
      </c>
      <c r="G399" s="88" t="s">
        <v>1032</v>
      </c>
      <c r="H399" s="123"/>
      <c r="I399" s="41"/>
      <c r="J399" s="41" t="s">
        <v>34</v>
      </c>
      <c r="K399" s="88"/>
      <c r="L399" s="114" t="s">
        <v>36</v>
      </c>
      <c r="M399" s="36">
        <v>30000</v>
      </c>
      <c r="N399" s="36">
        <v>30000</v>
      </c>
      <c r="O399" s="101">
        <v>1</v>
      </c>
      <c r="P399" s="102">
        <f t="shared" si="13"/>
        <v>30000</v>
      </c>
    </row>
    <row r="400" spans="1:16" s="115" customFormat="1" ht="55.5" customHeight="1" x14ac:dyDescent="0.2">
      <c r="A400" s="40" t="s">
        <v>372</v>
      </c>
      <c r="B400" s="6" t="s">
        <v>1152</v>
      </c>
      <c r="C400" s="6" t="s">
        <v>1153</v>
      </c>
      <c r="D400" s="43" t="s">
        <v>28</v>
      </c>
      <c r="E400" s="113" t="s">
        <v>29</v>
      </c>
      <c r="F400" s="113" t="s">
        <v>30</v>
      </c>
      <c r="G400" s="88" t="s">
        <v>734</v>
      </c>
      <c r="H400" s="123"/>
      <c r="I400" s="41"/>
      <c r="J400" s="41" t="s">
        <v>34</v>
      </c>
      <c r="K400" s="88"/>
      <c r="L400" s="114" t="s">
        <v>36</v>
      </c>
      <c r="M400" s="36">
        <v>14000</v>
      </c>
      <c r="N400" s="36">
        <v>14000</v>
      </c>
      <c r="O400" s="101">
        <v>1</v>
      </c>
      <c r="P400" s="102">
        <f t="shared" si="13"/>
        <v>14000</v>
      </c>
    </row>
    <row r="401" spans="1:16" s="115" customFormat="1" ht="55.5" customHeight="1" x14ac:dyDescent="0.2">
      <c r="A401" s="40" t="s">
        <v>372</v>
      </c>
      <c r="B401" s="6" t="s">
        <v>1154</v>
      </c>
      <c r="C401" s="6" t="s">
        <v>1155</v>
      </c>
      <c r="D401" s="43" t="s">
        <v>28</v>
      </c>
      <c r="E401" s="113" t="s">
        <v>29</v>
      </c>
      <c r="F401" s="113" t="s">
        <v>114</v>
      </c>
      <c r="G401" s="88" t="s">
        <v>1156</v>
      </c>
      <c r="H401" s="123"/>
      <c r="I401" s="41"/>
      <c r="J401" s="41" t="s">
        <v>34</v>
      </c>
      <c r="K401" s="88"/>
      <c r="L401" s="114" t="s">
        <v>36</v>
      </c>
      <c r="M401" s="36">
        <v>18000</v>
      </c>
      <c r="N401" s="36">
        <v>18000</v>
      </c>
      <c r="O401" s="101">
        <v>1</v>
      </c>
      <c r="P401" s="102">
        <f t="shared" si="13"/>
        <v>18000</v>
      </c>
    </row>
    <row r="402" spans="1:16" s="115" customFormat="1" ht="55.5" customHeight="1" x14ac:dyDescent="0.2">
      <c r="A402" s="40" t="s">
        <v>372</v>
      </c>
      <c r="B402" s="6" t="s">
        <v>1157</v>
      </c>
      <c r="C402" s="6" t="s">
        <v>1158</v>
      </c>
      <c r="D402" s="43" t="s">
        <v>28</v>
      </c>
      <c r="E402" s="113" t="s">
        <v>29</v>
      </c>
      <c r="F402" s="113" t="s">
        <v>30</v>
      </c>
      <c r="G402" s="88" t="s">
        <v>1159</v>
      </c>
      <c r="H402" s="123"/>
      <c r="I402" s="41"/>
      <c r="J402" s="41" t="s">
        <v>34</v>
      </c>
      <c r="K402" s="88"/>
      <c r="L402" s="114" t="s">
        <v>36</v>
      </c>
      <c r="M402" s="36">
        <v>10000</v>
      </c>
      <c r="N402" s="36">
        <v>10000</v>
      </c>
      <c r="O402" s="101">
        <v>1</v>
      </c>
      <c r="P402" s="102">
        <f t="shared" si="13"/>
        <v>10000</v>
      </c>
    </row>
    <row r="403" spans="1:16" s="115" customFormat="1" ht="55.5" customHeight="1" x14ac:dyDescent="0.2">
      <c r="A403" s="40" t="s">
        <v>372</v>
      </c>
      <c r="B403" s="6" t="s">
        <v>1160</v>
      </c>
      <c r="C403" s="6" t="s">
        <v>1161</v>
      </c>
      <c r="D403" s="43" t="s">
        <v>28</v>
      </c>
      <c r="E403" s="113" t="s">
        <v>29</v>
      </c>
      <c r="F403" s="113" t="s">
        <v>30</v>
      </c>
      <c r="G403" s="88" t="s">
        <v>1162</v>
      </c>
      <c r="H403" s="123"/>
      <c r="I403" s="41"/>
      <c r="J403" s="41" t="s">
        <v>34</v>
      </c>
      <c r="K403" s="88"/>
      <c r="L403" s="114" t="s">
        <v>36</v>
      </c>
      <c r="M403" s="36">
        <v>32000</v>
      </c>
      <c r="N403" s="36">
        <v>32000</v>
      </c>
      <c r="O403" s="101">
        <v>1</v>
      </c>
      <c r="P403" s="102">
        <f t="shared" si="13"/>
        <v>32000</v>
      </c>
    </row>
    <row r="404" spans="1:16" s="115" customFormat="1" ht="55.5" customHeight="1" x14ac:dyDescent="0.2">
      <c r="A404" s="40" t="s">
        <v>372</v>
      </c>
      <c r="B404" s="6" t="s">
        <v>1163</v>
      </c>
      <c r="C404" s="6" t="s">
        <v>1164</v>
      </c>
      <c r="D404" s="43" t="s">
        <v>28</v>
      </c>
      <c r="E404" s="113" t="s">
        <v>930</v>
      </c>
      <c r="F404" s="113" t="s">
        <v>30</v>
      </c>
      <c r="G404" s="88" t="s">
        <v>531</v>
      </c>
      <c r="H404" s="123"/>
      <c r="I404" s="41"/>
      <c r="J404" s="41" t="s">
        <v>34</v>
      </c>
      <c r="K404" s="88"/>
      <c r="L404" s="114" t="s">
        <v>36</v>
      </c>
      <c r="M404" s="36">
        <v>60000</v>
      </c>
      <c r="N404" s="36">
        <v>60000</v>
      </c>
      <c r="O404" s="101">
        <v>1</v>
      </c>
      <c r="P404" s="102">
        <f t="shared" si="13"/>
        <v>60000</v>
      </c>
    </row>
    <row r="405" spans="1:16" s="115" customFormat="1" ht="55.5" customHeight="1" x14ac:dyDescent="0.2">
      <c r="A405" s="40" t="s">
        <v>372</v>
      </c>
      <c r="B405" s="6" t="s">
        <v>1165</v>
      </c>
      <c r="C405" s="6" t="s">
        <v>1166</v>
      </c>
      <c r="D405" s="43" t="s">
        <v>28</v>
      </c>
      <c r="E405" s="113" t="s">
        <v>29</v>
      </c>
      <c r="F405" s="113" t="s">
        <v>30</v>
      </c>
      <c r="G405" s="88" t="s">
        <v>1167</v>
      </c>
      <c r="H405" s="123"/>
      <c r="I405" s="41"/>
      <c r="J405" s="41" t="s">
        <v>34</v>
      </c>
      <c r="K405" s="88"/>
      <c r="L405" s="114" t="s">
        <v>36</v>
      </c>
      <c r="M405" s="36">
        <v>16000</v>
      </c>
      <c r="N405" s="36">
        <v>16000</v>
      </c>
      <c r="O405" s="101">
        <v>1</v>
      </c>
      <c r="P405" s="102">
        <f t="shared" si="13"/>
        <v>16000</v>
      </c>
    </row>
    <row r="406" spans="1:16" s="115" customFormat="1" ht="55.5" customHeight="1" x14ac:dyDescent="0.2">
      <c r="A406" s="40" t="s">
        <v>372</v>
      </c>
      <c r="B406" s="6" t="s">
        <v>1168</v>
      </c>
      <c r="C406" s="6" t="s">
        <v>1169</v>
      </c>
      <c r="D406" s="43" t="s">
        <v>28</v>
      </c>
      <c r="E406" s="113" t="s">
        <v>186</v>
      </c>
      <c r="F406" s="113" t="s">
        <v>30</v>
      </c>
      <c r="G406" s="88" t="s">
        <v>1170</v>
      </c>
      <c r="H406" s="123"/>
      <c r="I406" s="41"/>
      <c r="J406" s="41" t="s">
        <v>34</v>
      </c>
      <c r="K406" s="88"/>
      <c r="L406" s="114" t="s">
        <v>36</v>
      </c>
      <c r="M406" s="36">
        <v>18000</v>
      </c>
      <c r="N406" s="36">
        <v>18000</v>
      </c>
      <c r="O406" s="101">
        <v>1</v>
      </c>
      <c r="P406" s="102">
        <f t="shared" si="13"/>
        <v>18000</v>
      </c>
    </row>
    <row r="407" spans="1:16" s="115" customFormat="1" ht="63.75" customHeight="1" x14ac:dyDescent="0.2">
      <c r="A407" s="40" t="s">
        <v>372</v>
      </c>
      <c r="B407" s="6" t="s">
        <v>1171</v>
      </c>
      <c r="C407" s="6" t="s">
        <v>1172</v>
      </c>
      <c r="D407" s="43" t="s">
        <v>28</v>
      </c>
      <c r="E407" s="113" t="s">
        <v>29</v>
      </c>
      <c r="F407" s="113" t="s">
        <v>30</v>
      </c>
      <c r="G407" s="88" t="s">
        <v>1173</v>
      </c>
      <c r="H407" s="123"/>
      <c r="I407" s="41"/>
      <c r="J407" s="41" t="s">
        <v>34</v>
      </c>
      <c r="K407" s="88"/>
      <c r="L407" s="114" t="s">
        <v>36</v>
      </c>
      <c r="M407" s="36">
        <v>12000</v>
      </c>
      <c r="N407" s="36">
        <v>12000</v>
      </c>
      <c r="O407" s="101">
        <v>1</v>
      </c>
      <c r="P407" s="102">
        <f t="shared" si="13"/>
        <v>12000</v>
      </c>
    </row>
    <row r="408" spans="1:16" s="115" customFormat="1" ht="55.5" customHeight="1" x14ac:dyDescent="0.2">
      <c r="A408" s="40" t="s">
        <v>372</v>
      </c>
      <c r="B408" s="6" t="s">
        <v>1174</v>
      </c>
      <c r="C408" s="6" t="s">
        <v>1175</v>
      </c>
      <c r="D408" s="43" t="s">
        <v>28</v>
      </c>
      <c r="E408" s="113" t="s">
        <v>29</v>
      </c>
      <c r="F408" s="113"/>
      <c r="G408" s="88" t="s">
        <v>1176</v>
      </c>
      <c r="H408" s="123"/>
      <c r="I408" s="41"/>
      <c r="J408" s="41" t="s">
        <v>34</v>
      </c>
      <c r="K408" s="88"/>
      <c r="L408" s="114" t="s">
        <v>36</v>
      </c>
      <c r="M408" s="36">
        <v>20000</v>
      </c>
      <c r="N408" s="36">
        <v>20000</v>
      </c>
      <c r="O408" s="101">
        <v>1</v>
      </c>
      <c r="P408" s="102">
        <f t="shared" si="13"/>
        <v>20000</v>
      </c>
    </row>
    <row r="409" spans="1:16" s="115" customFormat="1" ht="55.5" customHeight="1" x14ac:dyDescent="0.2">
      <c r="A409" s="40" t="s">
        <v>372</v>
      </c>
      <c r="B409" s="6" t="s">
        <v>1177</v>
      </c>
      <c r="C409" s="6" t="s">
        <v>1178</v>
      </c>
      <c r="D409" s="43" t="s">
        <v>28</v>
      </c>
      <c r="E409" s="113" t="s">
        <v>29</v>
      </c>
      <c r="F409" s="113" t="s">
        <v>30</v>
      </c>
      <c r="G409" s="88" t="s">
        <v>1179</v>
      </c>
      <c r="H409" s="123"/>
      <c r="I409" s="41"/>
      <c r="J409" s="41" t="s">
        <v>34</v>
      </c>
      <c r="K409" s="88"/>
      <c r="L409" s="114" t="s">
        <v>36</v>
      </c>
      <c r="M409" s="36">
        <v>10000</v>
      </c>
      <c r="N409" s="36">
        <v>10000</v>
      </c>
      <c r="O409" s="101">
        <v>1</v>
      </c>
      <c r="P409" s="102">
        <f t="shared" si="13"/>
        <v>10000</v>
      </c>
    </row>
    <row r="410" spans="1:16" s="115" customFormat="1" ht="66.75" customHeight="1" x14ac:dyDescent="0.2">
      <c r="A410" s="40" t="s">
        <v>372</v>
      </c>
      <c r="B410" s="6" t="s">
        <v>1180</v>
      </c>
      <c r="C410" s="6" t="s">
        <v>1181</v>
      </c>
      <c r="D410" s="43" t="s">
        <v>28</v>
      </c>
      <c r="E410" s="113" t="s">
        <v>29</v>
      </c>
      <c r="F410" s="113" t="s">
        <v>30</v>
      </c>
      <c r="G410" s="88" t="s">
        <v>1182</v>
      </c>
      <c r="H410" s="123"/>
      <c r="I410" s="41"/>
      <c r="J410" s="41" t="s">
        <v>34</v>
      </c>
      <c r="K410" s="88"/>
      <c r="L410" s="114" t="s">
        <v>36</v>
      </c>
      <c r="M410" s="36">
        <v>10000</v>
      </c>
      <c r="N410" s="36">
        <v>10000</v>
      </c>
      <c r="O410" s="101">
        <v>1</v>
      </c>
      <c r="P410" s="102">
        <f t="shared" si="13"/>
        <v>10000</v>
      </c>
    </row>
    <row r="411" spans="1:16" s="115" customFormat="1" ht="55.5" customHeight="1" x14ac:dyDescent="0.2">
      <c r="A411" s="40" t="s">
        <v>372</v>
      </c>
      <c r="B411" s="6" t="s">
        <v>1183</v>
      </c>
      <c r="C411" s="6" t="s">
        <v>1184</v>
      </c>
      <c r="D411" s="43" t="s">
        <v>28</v>
      </c>
      <c r="E411" s="113" t="s">
        <v>29</v>
      </c>
      <c r="F411" s="113"/>
      <c r="G411" s="88" t="s">
        <v>1185</v>
      </c>
      <c r="H411" s="123"/>
      <c r="I411" s="41"/>
      <c r="J411" s="41" t="s">
        <v>34</v>
      </c>
      <c r="K411" s="88"/>
      <c r="L411" s="114" t="s">
        <v>36</v>
      </c>
      <c r="M411" s="36">
        <v>25000</v>
      </c>
      <c r="N411" s="36">
        <v>25000</v>
      </c>
      <c r="O411" s="101">
        <v>1</v>
      </c>
      <c r="P411" s="102">
        <f t="shared" si="13"/>
        <v>25000</v>
      </c>
    </row>
    <row r="412" spans="1:16" s="115" customFormat="1" ht="108" customHeight="1" x14ac:dyDescent="0.2">
      <c r="A412" s="40" t="s">
        <v>372</v>
      </c>
      <c r="B412" s="6" t="s">
        <v>1186</v>
      </c>
      <c r="C412" s="6" t="s">
        <v>1187</v>
      </c>
      <c r="D412" s="43" t="s">
        <v>28</v>
      </c>
      <c r="E412" s="113" t="s">
        <v>29</v>
      </c>
      <c r="F412" s="113" t="s">
        <v>30</v>
      </c>
      <c r="G412" s="88" t="s">
        <v>1188</v>
      </c>
      <c r="H412" s="123"/>
      <c r="I412" s="41"/>
      <c r="J412" s="41" t="s">
        <v>34</v>
      </c>
      <c r="K412" s="88"/>
      <c r="L412" s="114" t="s">
        <v>36</v>
      </c>
      <c r="M412" s="36">
        <v>8000</v>
      </c>
      <c r="N412" s="36">
        <v>8000</v>
      </c>
      <c r="O412" s="101">
        <v>1</v>
      </c>
      <c r="P412" s="102">
        <f t="shared" si="13"/>
        <v>8000</v>
      </c>
    </row>
    <row r="413" spans="1:16" s="115" customFormat="1" ht="55.5" customHeight="1" x14ac:dyDescent="0.2">
      <c r="A413" s="40" t="s">
        <v>372</v>
      </c>
      <c r="B413" s="6" t="s">
        <v>1189</v>
      </c>
      <c r="C413" s="6" t="s">
        <v>1190</v>
      </c>
      <c r="D413" s="43" t="s">
        <v>28</v>
      </c>
      <c r="E413" s="113" t="s">
        <v>29</v>
      </c>
      <c r="F413" s="113" t="s">
        <v>30</v>
      </c>
      <c r="G413" s="88" t="s">
        <v>1191</v>
      </c>
      <c r="H413" s="123"/>
      <c r="I413" s="41"/>
      <c r="J413" s="41" t="s">
        <v>34</v>
      </c>
      <c r="K413" s="88"/>
      <c r="L413" s="114" t="s">
        <v>36</v>
      </c>
      <c r="M413" s="36">
        <v>14000</v>
      </c>
      <c r="N413" s="36">
        <v>14000</v>
      </c>
      <c r="O413" s="101">
        <v>1</v>
      </c>
      <c r="P413" s="102">
        <f t="shared" si="13"/>
        <v>14000</v>
      </c>
    </row>
    <row r="414" spans="1:16" s="115" customFormat="1" ht="111" customHeight="1" x14ac:dyDescent="0.2">
      <c r="A414" s="40" t="s">
        <v>372</v>
      </c>
      <c r="B414" s="6" t="s">
        <v>1192</v>
      </c>
      <c r="C414" s="6" t="s">
        <v>1193</v>
      </c>
      <c r="D414" s="43" t="s">
        <v>28</v>
      </c>
      <c r="E414" s="113" t="s">
        <v>930</v>
      </c>
      <c r="F414" s="113" t="s">
        <v>30</v>
      </c>
      <c r="G414" s="88" t="s">
        <v>1194</v>
      </c>
      <c r="H414" s="123"/>
      <c r="I414" s="41"/>
      <c r="J414" s="41" t="s">
        <v>34</v>
      </c>
      <c r="K414" s="88"/>
      <c r="L414" s="114" t="s">
        <v>36</v>
      </c>
      <c r="M414" s="36">
        <v>24000</v>
      </c>
      <c r="N414" s="36">
        <v>24000</v>
      </c>
      <c r="O414" s="101">
        <v>1</v>
      </c>
      <c r="P414" s="102">
        <f t="shared" si="13"/>
        <v>24000</v>
      </c>
    </row>
    <row r="415" spans="1:16" s="115" customFormat="1" ht="87" customHeight="1" x14ac:dyDescent="0.2">
      <c r="A415" s="40" t="s">
        <v>372</v>
      </c>
      <c r="B415" s="6" t="s">
        <v>1195</v>
      </c>
      <c r="C415" s="6" t="s">
        <v>1196</v>
      </c>
      <c r="D415" s="43" t="s">
        <v>28</v>
      </c>
      <c r="E415" s="113" t="s">
        <v>930</v>
      </c>
      <c r="F415" s="113" t="s">
        <v>30</v>
      </c>
      <c r="G415" s="88" t="s">
        <v>1197</v>
      </c>
      <c r="H415" s="123"/>
      <c r="I415" s="41"/>
      <c r="J415" s="41" t="s">
        <v>34</v>
      </c>
      <c r="K415" s="88"/>
      <c r="L415" s="114" t="s">
        <v>36</v>
      </c>
      <c r="M415" s="36">
        <v>15000</v>
      </c>
      <c r="N415" s="36">
        <v>15000</v>
      </c>
      <c r="O415" s="101">
        <v>1</v>
      </c>
      <c r="P415" s="102">
        <f t="shared" si="13"/>
        <v>15000</v>
      </c>
    </row>
    <row r="416" spans="1:16" s="115" customFormat="1" ht="55.5" customHeight="1" x14ac:dyDescent="0.2">
      <c r="A416" s="40" t="s">
        <v>372</v>
      </c>
      <c r="B416" s="6" t="s">
        <v>1198</v>
      </c>
      <c r="C416" s="6" t="s">
        <v>1199</v>
      </c>
      <c r="D416" s="43" t="s">
        <v>28</v>
      </c>
      <c r="E416" s="113" t="s">
        <v>29</v>
      </c>
      <c r="F416" s="113" t="s">
        <v>114</v>
      </c>
      <c r="G416" s="88" t="s">
        <v>1200</v>
      </c>
      <c r="H416" s="123"/>
      <c r="I416" s="41"/>
      <c r="J416" s="41" t="s">
        <v>34</v>
      </c>
      <c r="K416" s="88"/>
      <c r="L416" s="114" t="s">
        <v>36</v>
      </c>
      <c r="M416" s="36">
        <v>18000</v>
      </c>
      <c r="N416" s="36">
        <v>18000</v>
      </c>
      <c r="O416" s="101">
        <v>1</v>
      </c>
      <c r="P416" s="102">
        <f t="shared" si="13"/>
        <v>18000</v>
      </c>
    </row>
    <row r="417" spans="1:16" s="115" customFormat="1" ht="55.5" customHeight="1" x14ac:dyDescent="0.2">
      <c r="A417" s="40" t="s">
        <v>372</v>
      </c>
      <c r="B417" s="6" t="s">
        <v>1201</v>
      </c>
      <c r="C417" s="6" t="s">
        <v>1202</v>
      </c>
      <c r="D417" s="43" t="s">
        <v>28</v>
      </c>
      <c r="E417" s="113" t="s">
        <v>930</v>
      </c>
      <c r="F417" s="113" t="s">
        <v>30</v>
      </c>
      <c r="G417" s="88" t="s">
        <v>1203</v>
      </c>
      <c r="H417" s="123"/>
      <c r="I417" s="41"/>
      <c r="J417" s="41" t="s">
        <v>34</v>
      </c>
      <c r="K417" s="88"/>
      <c r="L417" s="114" t="s">
        <v>36</v>
      </c>
      <c r="M417" s="36">
        <v>10000</v>
      </c>
      <c r="N417" s="36">
        <v>10000</v>
      </c>
      <c r="O417" s="101">
        <v>1</v>
      </c>
      <c r="P417" s="102">
        <f t="shared" si="13"/>
        <v>10000</v>
      </c>
    </row>
    <row r="418" spans="1:16" s="115" customFormat="1" ht="55.5" customHeight="1" x14ac:dyDescent="0.2">
      <c r="A418" s="40" t="s">
        <v>372</v>
      </c>
      <c r="B418" s="6" t="s">
        <v>1204</v>
      </c>
      <c r="C418" s="6" t="s">
        <v>1205</v>
      </c>
      <c r="D418" s="43" t="s">
        <v>28</v>
      </c>
      <c r="E418" s="113" t="s">
        <v>29</v>
      </c>
      <c r="F418" s="113" t="s">
        <v>30</v>
      </c>
      <c r="G418" s="88" t="s">
        <v>1206</v>
      </c>
      <c r="H418" s="123"/>
      <c r="I418" s="41"/>
      <c r="J418" s="41" t="s">
        <v>34</v>
      </c>
      <c r="K418" s="88"/>
      <c r="L418" s="114" t="s">
        <v>36</v>
      </c>
      <c r="M418" s="36">
        <v>20000</v>
      </c>
      <c r="N418" s="36">
        <v>20000</v>
      </c>
      <c r="O418" s="101">
        <v>1</v>
      </c>
      <c r="P418" s="102">
        <f t="shared" si="13"/>
        <v>20000</v>
      </c>
    </row>
    <row r="419" spans="1:16" s="115" customFormat="1" ht="55.5" customHeight="1" x14ac:dyDescent="0.2">
      <c r="A419" s="40" t="s">
        <v>372</v>
      </c>
      <c r="B419" s="6" t="s">
        <v>1207</v>
      </c>
      <c r="C419" s="6" t="s">
        <v>1208</v>
      </c>
      <c r="D419" s="43" t="s">
        <v>28</v>
      </c>
      <c r="E419" s="113" t="s">
        <v>930</v>
      </c>
      <c r="F419" s="113" t="s">
        <v>30</v>
      </c>
      <c r="G419" s="43" t="s">
        <v>1209</v>
      </c>
      <c r="H419" s="123"/>
      <c r="I419" s="41"/>
      <c r="J419" s="41" t="s">
        <v>34</v>
      </c>
      <c r="K419" s="88"/>
      <c r="L419" s="114" t="s">
        <v>36</v>
      </c>
      <c r="M419" s="36">
        <v>24000</v>
      </c>
      <c r="N419" s="36">
        <v>24000</v>
      </c>
      <c r="O419" s="101">
        <v>1</v>
      </c>
      <c r="P419" s="102">
        <f t="shared" si="13"/>
        <v>24000</v>
      </c>
    </row>
    <row r="420" spans="1:16" s="115" customFormat="1" ht="75" customHeight="1" x14ac:dyDescent="0.2">
      <c r="A420" s="40" t="s">
        <v>372</v>
      </c>
      <c r="B420" s="6" t="s">
        <v>1210</v>
      </c>
      <c r="C420" s="6" t="s">
        <v>1211</v>
      </c>
      <c r="D420" s="43" t="s">
        <v>28</v>
      </c>
      <c r="E420" s="113" t="s">
        <v>196</v>
      </c>
      <c r="F420" s="113" t="s">
        <v>30</v>
      </c>
      <c r="G420" s="88" t="s">
        <v>963</v>
      </c>
      <c r="H420" s="123"/>
      <c r="I420" s="41"/>
      <c r="J420" s="41" t="s">
        <v>34</v>
      </c>
      <c r="K420" s="88"/>
      <c r="L420" s="114" t="s">
        <v>36</v>
      </c>
      <c r="M420" s="36">
        <v>38000</v>
      </c>
      <c r="N420" s="36">
        <v>38000</v>
      </c>
      <c r="O420" s="101">
        <v>1</v>
      </c>
      <c r="P420" s="102">
        <f t="shared" si="13"/>
        <v>38000</v>
      </c>
    </row>
    <row r="421" spans="1:16" s="115" customFormat="1" ht="55.5" customHeight="1" x14ac:dyDescent="0.2">
      <c r="A421" s="40" t="s">
        <v>372</v>
      </c>
      <c r="B421" s="6" t="s">
        <v>1212</v>
      </c>
      <c r="C421" s="6" t="s">
        <v>1213</v>
      </c>
      <c r="D421" s="43" t="s">
        <v>28</v>
      </c>
      <c r="E421" s="113" t="s">
        <v>186</v>
      </c>
      <c r="F421" s="113" t="s">
        <v>30</v>
      </c>
      <c r="G421" s="88" t="s">
        <v>448</v>
      </c>
      <c r="H421" s="123"/>
      <c r="I421" s="41"/>
      <c r="J421" s="41" t="s">
        <v>34</v>
      </c>
      <c r="K421" s="88"/>
      <c r="L421" s="114" t="s">
        <v>36</v>
      </c>
      <c r="M421" s="36">
        <v>12000</v>
      </c>
      <c r="N421" s="36">
        <v>12000</v>
      </c>
      <c r="O421" s="101">
        <v>1</v>
      </c>
      <c r="P421" s="102">
        <f t="shared" si="13"/>
        <v>12000</v>
      </c>
    </row>
    <row r="422" spans="1:16" s="115" customFormat="1" ht="132.75" customHeight="1" x14ac:dyDescent="0.2">
      <c r="A422" s="40" t="s">
        <v>372</v>
      </c>
      <c r="B422" s="6" t="s">
        <v>1214</v>
      </c>
      <c r="C422" s="6" t="s">
        <v>1215</v>
      </c>
      <c r="D422" s="43" t="s">
        <v>28</v>
      </c>
      <c r="E422" s="113" t="s">
        <v>930</v>
      </c>
      <c r="F422" s="113" t="s">
        <v>30</v>
      </c>
      <c r="G422" s="88" t="s">
        <v>1216</v>
      </c>
      <c r="H422" s="123"/>
      <c r="I422" s="41"/>
      <c r="J422" s="41" t="s">
        <v>34</v>
      </c>
      <c r="K422" s="88"/>
      <c r="L422" s="114" t="s">
        <v>36</v>
      </c>
      <c r="M422" s="36">
        <v>38000</v>
      </c>
      <c r="N422" s="36">
        <v>38000</v>
      </c>
      <c r="O422" s="101">
        <v>1</v>
      </c>
      <c r="P422" s="102">
        <f t="shared" si="13"/>
        <v>38000</v>
      </c>
    </row>
    <row r="423" spans="1:16" s="115" customFormat="1" ht="66" customHeight="1" x14ac:dyDescent="0.2">
      <c r="A423" s="40" t="s">
        <v>372</v>
      </c>
      <c r="B423" s="6" t="s">
        <v>1217</v>
      </c>
      <c r="C423" s="6" t="s">
        <v>1218</v>
      </c>
      <c r="D423" s="43" t="s">
        <v>28</v>
      </c>
      <c r="E423" s="113" t="s">
        <v>930</v>
      </c>
      <c r="F423" s="113" t="s">
        <v>30</v>
      </c>
      <c r="G423" s="88" t="s">
        <v>1219</v>
      </c>
      <c r="H423" s="123"/>
      <c r="I423" s="41"/>
      <c r="J423" s="41" t="s">
        <v>34</v>
      </c>
      <c r="K423" s="88"/>
      <c r="L423" s="114" t="s">
        <v>36</v>
      </c>
      <c r="M423" s="36">
        <v>15000</v>
      </c>
      <c r="N423" s="36">
        <v>15000</v>
      </c>
      <c r="O423" s="101">
        <v>1</v>
      </c>
      <c r="P423" s="102">
        <f t="shared" si="13"/>
        <v>15000</v>
      </c>
    </row>
    <row r="424" spans="1:16" s="115" customFormat="1" ht="55.5" customHeight="1" x14ac:dyDescent="0.2">
      <c r="A424" s="40" t="s">
        <v>372</v>
      </c>
      <c r="B424" s="6" t="s">
        <v>1220</v>
      </c>
      <c r="C424" s="6" t="s">
        <v>1221</v>
      </c>
      <c r="D424" s="43" t="s">
        <v>28</v>
      </c>
      <c r="E424" s="113" t="s">
        <v>29</v>
      </c>
      <c r="F424" s="113" t="s">
        <v>114</v>
      </c>
      <c r="G424" s="43" t="s">
        <v>1222</v>
      </c>
      <c r="H424" s="123"/>
      <c r="I424" s="41"/>
      <c r="J424" s="41" t="s">
        <v>34</v>
      </c>
      <c r="K424" s="88"/>
      <c r="L424" s="114" t="s">
        <v>36</v>
      </c>
      <c r="M424" s="36">
        <v>14000</v>
      </c>
      <c r="N424" s="36">
        <v>14000</v>
      </c>
      <c r="O424" s="101">
        <v>1</v>
      </c>
      <c r="P424" s="102">
        <f t="shared" si="13"/>
        <v>14000</v>
      </c>
    </row>
    <row r="425" spans="1:16" s="115" customFormat="1" ht="55.5" customHeight="1" x14ac:dyDescent="0.2">
      <c r="A425" s="40" t="s">
        <v>372</v>
      </c>
      <c r="B425" s="6" t="s">
        <v>1223</v>
      </c>
      <c r="C425" s="6" t="s">
        <v>1224</v>
      </c>
      <c r="D425" s="43" t="s">
        <v>28</v>
      </c>
      <c r="E425" s="113" t="s">
        <v>29</v>
      </c>
      <c r="F425" s="113"/>
      <c r="G425" s="88" t="s">
        <v>1225</v>
      </c>
      <c r="H425" s="123"/>
      <c r="I425" s="41"/>
      <c r="J425" s="41" t="s">
        <v>34</v>
      </c>
      <c r="K425" s="88"/>
      <c r="L425" s="114" t="s">
        <v>36</v>
      </c>
      <c r="M425" s="36">
        <v>30000</v>
      </c>
      <c r="N425" s="36">
        <v>30000</v>
      </c>
      <c r="O425" s="101">
        <v>1</v>
      </c>
      <c r="P425" s="102">
        <f t="shared" si="13"/>
        <v>30000</v>
      </c>
    </row>
    <row r="426" spans="1:16" s="115" customFormat="1" ht="55.5" customHeight="1" x14ac:dyDescent="0.2">
      <c r="A426" s="40" t="s">
        <v>372</v>
      </c>
      <c r="B426" s="6" t="s">
        <v>1226</v>
      </c>
      <c r="C426" s="6" t="s">
        <v>1227</v>
      </c>
      <c r="D426" s="43" t="s">
        <v>28</v>
      </c>
      <c r="E426" s="113" t="s">
        <v>930</v>
      </c>
      <c r="F426" s="113" t="s">
        <v>30</v>
      </c>
      <c r="G426" s="88" t="s">
        <v>988</v>
      </c>
      <c r="H426" s="123"/>
      <c r="I426" s="41"/>
      <c r="J426" s="41" t="s">
        <v>34</v>
      </c>
      <c r="K426" s="88"/>
      <c r="L426" s="114" t="s">
        <v>36</v>
      </c>
      <c r="M426" s="36">
        <v>15000</v>
      </c>
      <c r="N426" s="36">
        <v>15000</v>
      </c>
      <c r="O426" s="101">
        <v>1</v>
      </c>
      <c r="P426" s="102">
        <f t="shared" si="13"/>
        <v>15000</v>
      </c>
    </row>
    <row r="427" spans="1:16" s="115" customFormat="1" ht="62.25" customHeight="1" x14ac:dyDescent="0.2">
      <c r="A427" s="40" t="s">
        <v>372</v>
      </c>
      <c r="B427" s="6" t="s">
        <v>1228</v>
      </c>
      <c r="C427" s="6" t="s">
        <v>1229</v>
      </c>
      <c r="D427" s="43" t="s">
        <v>28</v>
      </c>
      <c r="E427" s="113" t="s">
        <v>29</v>
      </c>
      <c r="F427" s="113" t="s">
        <v>30</v>
      </c>
      <c r="G427" s="88" t="s">
        <v>1230</v>
      </c>
      <c r="H427" s="123"/>
      <c r="I427" s="41"/>
      <c r="J427" s="41" t="s">
        <v>34</v>
      </c>
      <c r="K427" s="88"/>
      <c r="L427" s="114" t="s">
        <v>36</v>
      </c>
      <c r="M427" s="36">
        <v>12000</v>
      </c>
      <c r="N427" s="36">
        <v>12000</v>
      </c>
      <c r="O427" s="101">
        <v>1</v>
      </c>
      <c r="P427" s="102">
        <f t="shared" si="13"/>
        <v>12000</v>
      </c>
    </row>
    <row r="428" spans="1:16" s="115" customFormat="1" ht="113.25" customHeight="1" x14ac:dyDescent="0.2">
      <c r="A428" s="40" t="s">
        <v>372</v>
      </c>
      <c r="B428" s="6" t="s">
        <v>1231</v>
      </c>
      <c r="C428" s="6" t="s">
        <v>1232</v>
      </c>
      <c r="D428" s="43" t="s">
        <v>28</v>
      </c>
      <c r="E428" s="113" t="s">
        <v>29</v>
      </c>
      <c r="F428" s="113" t="s">
        <v>30</v>
      </c>
      <c r="G428" s="88" t="s">
        <v>857</v>
      </c>
      <c r="H428" s="123"/>
      <c r="I428" s="41"/>
      <c r="J428" s="41" t="s">
        <v>34</v>
      </c>
      <c r="K428" s="88"/>
      <c r="L428" s="114" t="s">
        <v>36</v>
      </c>
      <c r="M428" s="36">
        <v>30000</v>
      </c>
      <c r="N428" s="36">
        <v>30000</v>
      </c>
      <c r="O428" s="101">
        <v>1</v>
      </c>
      <c r="P428" s="102">
        <f t="shared" si="13"/>
        <v>30000</v>
      </c>
    </row>
    <row r="429" spans="1:16" s="115" customFormat="1" ht="55.5" customHeight="1" x14ac:dyDescent="0.2">
      <c r="A429" s="40" t="s">
        <v>372</v>
      </c>
      <c r="B429" s="6" t="s">
        <v>1233</v>
      </c>
      <c r="C429" s="6" t="s">
        <v>1234</v>
      </c>
      <c r="D429" s="43" t="s">
        <v>28</v>
      </c>
      <c r="E429" s="113" t="s">
        <v>29</v>
      </c>
      <c r="F429" s="113" t="s">
        <v>30</v>
      </c>
      <c r="G429" s="88" t="s">
        <v>1235</v>
      </c>
      <c r="H429" s="123"/>
      <c r="I429" s="41"/>
      <c r="J429" s="41" t="s">
        <v>34</v>
      </c>
      <c r="K429" s="88"/>
      <c r="L429" s="114" t="s">
        <v>36</v>
      </c>
      <c r="M429" s="36">
        <v>14000</v>
      </c>
      <c r="N429" s="36">
        <v>14000</v>
      </c>
      <c r="O429" s="101">
        <v>1</v>
      </c>
      <c r="P429" s="102">
        <f t="shared" si="13"/>
        <v>14000</v>
      </c>
    </row>
    <row r="430" spans="1:16" s="115" customFormat="1" ht="92.25" customHeight="1" x14ac:dyDescent="0.2">
      <c r="A430" s="40" t="s">
        <v>372</v>
      </c>
      <c r="B430" s="6" t="s">
        <v>1236</v>
      </c>
      <c r="C430" s="6" t="s">
        <v>1237</v>
      </c>
      <c r="D430" s="43" t="s">
        <v>28</v>
      </c>
      <c r="E430" s="113" t="s">
        <v>930</v>
      </c>
      <c r="F430" s="113" t="s">
        <v>30</v>
      </c>
      <c r="G430" s="88" t="s">
        <v>1238</v>
      </c>
      <c r="H430" s="123"/>
      <c r="I430" s="41"/>
      <c r="J430" s="41" t="s">
        <v>34</v>
      </c>
      <c r="K430" s="88"/>
      <c r="L430" s="114" t="s">
        <v>36</v>
      </c>
      <c r="M430" s="36">
        <v>9000</v>
      </c>
      <c r="N430" s="36">
        <v>9000</v>
      </c>
      <c r="O430" s="101">
        <v>1</v>
      </c>
      <c r="P430" s="102">
        <f t="shared" si="13"/>
        <v>9000</v>
      </c>
    </row>
    <row r="431" spans="1:16" s="115" customFormat="1" ht="55.5" customHeight="1" x14ac:dyDescent="0.2">
      <c r="A431" s="40" t="s">
        <v>372</v>
      </c>
      <c r="B431" s="6" t="s">
        <v>1239</v>
      </c>
      <c r="C431" s="6" t="s">
        <v>1240</v>
      </c>
      <c r="D431" s="43" t="s">
        <v>28</v>
      </c>
      <c r="E431" s="113" t="s">
        <v>930</v>
      </c>
      <c r="F431" s="113" t="s">
        <v>30</v>
      </c>
      <c r="G431" s="88" t="s">
        <v>1027</v>
      </c>
      <c r="H431" s="123"/>
      <c r="I431" s="41"/>
      <c r="J431" s="41" t="s">
        <v>34</v>
      </c>
      <c r="K431" s="88"/>
      <c r="L431" s="114" t="s">
        <v>36</v>
      </c>
      <c r="M431" s="36">
        <v>10000</v>
      </c>
      <c r="N431" s="36">
        <v>10000</v>
      </c>
      <c r="O431" s="101">
        <v>1</v>
      </c>
      <c r="P431" s="102">
        <f t="shared" si="13"/>
        <v>10000</v>
      </c>
    </row>
    <row r="432" spans="1:16" s="115" customFormat="1" ht="55.5" customHeight="1" x14ac:dyDescent="0.2">
      <c r="A432" s="40" t="s">
        <v>372</v>
      </c>
      <c r="B432" s="6" t="s">
        <v>1241</v>
      </c>
      <c r="C432" s="6" t="s">
        <v>1242</v>
      </c>
      <c r="D432" s="43" t="s">
        <v>28</v>
      </c>
      <c r="E432" s="113" t="s">
        <v>29</v>
      </c>
      <c r="F432" s="124" t="s">
        <v>85</v>
      </c>
      <c r="G432" s="88" t="s">
        <v>1243</v>
      </c>
      <c r="H432" s="123"/>
      <c r="I432" s="41"/>
      <c r="J432" s="41" t="s">
        <v>34</v>
      </c>
      <c r="K432" s="88"/>
      <c r="L432" s="114" t="s">
        <v>36</v>
      </c>
      <c r="M432" s="36">
        <v>30000</v>
      </c>
      <c r="N432" s="36">
        <v>30000</v>
      </c>
      <c r="O432" s="101">
        <v>1</v>
      </c>
      <c r="P432" s="102">
        <f t="shared" si="13"/>
        <v>30000</v>
      </c>
    </row>
    <row r="433" spans="1:17" s="115" customFormat="1" ht="55.5" customHeight="1" x14ac:dyDescent="0.2">
      <c r="A433" s="40" t="s">
        <v>372</v>
      </c>
      <c r="B433" s="6" t="s">
        <v>1244</v>
      </c>
      <c r="C433" s="6" t="s">
        <v>1245</v>
      </c>
      <c r="D433" s="43" t="s">
        <v>28</v>
      </c>
      <c r="E433" s="113" t="s">
        <v>29</v>
      </c>
      <c r="F433" s="43" t="s">
        <v>114</v>
      </c>
      <c r="G433" s="88" t="s">
        <v>1246</v>
      </c>
      <c r="H433" s="123"/>
      <c r="I433" s="41"/>
      <c r="J433" s="41" t="s">
        <v>34</v>
      </c>
      <c r="K433" s="88"/>
      <c r="L433" s="114" t="s">
        <v>36</v>
      </c>
      <c r="M433" s="36">
        <v>14000</v>
      </c>
      <c r="N433" s="36">
        <v>14000</v>
      </c>
      <c r="O433" s="101">
        <v>1</v>
      </c>
      <c r="P433" s="102">
        <f t="shared" si="13"/>
        <v>14000</v>
      </c>
    </row>
    <row r="434" spans="1:17" s="115" customFormat="1" ht="55.5" customHeight="1" x14ac:dyDescent="0.2">
      <c r="A434" s="40" t="s">
        <v>372</v>
      </c>
      <c r="B434" s="6" t="s">
        <v>1247</v>
      </c>
      <c r="C434" s="6" t="s">
        <v>1248</v>
      </c>
      <c r="D434" s="43" t="s">
        <v>28</v>
      </c>
      <c r="E434" s="113" t="s">
        <v>29</v>
      </c>
      <c r="F434" s="43" t="s">
        <v>30</v>
      </c>
      <c r="G434" s="88" t="s">
        <v>1249</v>
      </c>
      <c r="H434" s="123"/>
      <c r="I434" s="41"/>
      <c r="J434" s="41" t="s">
        <v>34</v>
      </c>
      <c r="K434" s="88"/>
      <c r="L434" s="114" t="s">
        <v>36</v>
      </c>
      <c r="M434" s="36">
        <v>8000</v>
      </c>
      <c r="N434" s="36">
        <v>8000</v>
      </c>
      <c r="O434" s="101">
        <v>1</v>
      </c>
      <c r="P434" s="102">
        <f t="shared" si="13"/>
        <v>8000</v>
      </c>
    </row>
    <row r="435" spans="1:17" s="115" customFormat="1" ht="55.5" customHeight="1" x14ac:dyDescent="0.2">
      <c r="A435" s="40" t="s">
        <v>372</v>
      </c>
      <c r="B435" s="6" t="s">
        <v>1250</v>
      </c>
      <c r="C435" s="6" t="s">
        <v>1251</v>
      </c>
      <c r="D435" s="43" t="s">
        <v>28</v>
      </c>
      <c r="E435" s="113" t="s">
        <v>930</v>
      </c>
      <c r="F435" s="43" t="s">
        <v>30</v>
      </c>
      <c r="G435" s="88" t="s">
        <v>1252</v>
      </c>
      <c r="H435" s="123"/>
      <c r="I435" s="41"/>
      <c r="J435" s="41" t="s">
        <v>34</v>
      </c>
      <c r="K435" s="88"/>
      <c r="L435" s="114" t="s">
        <v>36</v>
      </c>
      <c r="M435" s="36">
        <v>18000</v>
      </c>
      <c r="N435" s="36">
        <v>18000</v>
      </c>
      <c r="O435" s="101">
        <v>1</v>
      </c>
      <c r="P435" s="102">
        <f t="shared" si="13"/>
        <v>18000</v>
      </c>
    </row>
    <row r="436" spans="1:17" s="115" customFormat="1" ht="55.5" customHeight="1" x14ac:dyDescent="0.2">
      <c r="A436" s="40" t="s">
        <v>372</v>
      </c>
      <c r="B436" s="6" t="s">
        <v>1253</v>
      </c>
      <c r="C436" s="6" t="s">
        <v>1254</v>
      </c>
      <c r="D436" s="43" t="s">
        <v>28</v>
      </c>
      <c r="E436" s="113" t="s">
        <v>29</v>
      </c>
      <c r="F436" s="43" t="s">
        <v>30</v>
      </c>
      <c r="G436" s="88" t="s">
        <v>1255</v>
      </c>
      <c r="H436" s="123"/>
      <c r="I436" s="41"/>
      <c r="J436" s="41" t="s">
        <v>34</v>
      </c>
      <c r="K436" s="88"/>
      <c r="L436" s="114" t="s">
        <v>36</v>
      </c>
      <c r="M436" s="36">
        <v>16000</v>
      </c>
      <c r="N436" s="36">
        <v>16000</v>
      </c>
      <c r="O436" s="101">
        <v>1</v>
      </c>
      <c r="P436" s="102">
        <f t="shared" si="13"/>
        <v>16000</v>
      </c>
    </row>
    <row r="437" spans="1:17" s="115" customFormat="1" ht="137.25" customHeight="1" x14ac:dyDescent="0.2">
      <c r="A437" s="40" t="s">
        <v>372</v>
      </c>
      <c r="B437" s="6" t="s">
        <v>1256</v>
      </c>
      <c r="C437" s="6" t="s">
        <v>1257</v>
      </c>
      <c r="D437" s="43" t="s">
        <v>28</v>
      </c>
      <c r="E437" s="113" t="s">
        <v>930</v>
      </c>
      <c r="F437" s="43" t="s">
        <v>30</v>
      </c>
      <c r="G437" s="88" t="s">
        <v>1258</v>
      </c>
      <c r="H437" s="123"/>
      <c r="I437" s="41"/>
      <c r="J437" s="41" t="s">
        <v>34</v>
      </c>
      <c r="K437" s="88"/>
      <c r="L437" s="114" t="s">
        <v>36</v>
      </c>
      <c r="M437" s="36">
        <v>18000</v>
      </c>
      <c r="N437" s="36">
        <v>18000</v>
      </c>
      <c r="O437" s="101">
        <v>1</v>
      </c>
      <c r="P437" s="102">
        <f t="shared" si="13"/>
        <v>18000</v>
      </c>
    </row>
    <row r="438" spans="1:17" s="115" customFormat="1" ht="55.5" customHeight="1" x14ac:dyDescent="0.2">
      <c r="A438" s="40" t="s">
        <v>372</v>
      </c>
      <c r="B438" s="6" t="s">
        <v>1054</v>
      </c>
      <c r="C438" s="6" t="s">
        <v>1055</v>
      </c>
      <c r="D438" s="43" t="s">
        <v>28</v>
      </c>
      <c r="E438" s="113" t="s">
        <v>29</v>
      </c>
      <c r="F438" s="43" t="s">
        <v>30</v>
      </c>
      <c r="G438" s="88" t="s">
        <v>1259</v>
      </c>
      <c r="H438" s="116"/>
      <c r="I438" s="41"/>
      <c r="J438" s="41" t="s">
        <v>44</v>
      </c>
      <c r="K438" s="88"/>
      <c r="L438" s="114" t="s">
        <v>36</v>
      </c>
      <c r="M438" s="36">
        <v>84000</v>
      </c>
      <c r="N438" s="36">
        <v>84000</v>
      </c>
      <c r="O438" s="101">
        <v>1</v>
      </c>
      <c r="P438" s="102">
        <f t="shared" si="13"/>
        <v>84000</v>
      </c>
    </row>
    <row r="439" spans="1:17" s="115" customFormat="1" ht="55.5" customHeight="1" x14ac:dyDescent="0.2">
      <c r="A439" s="40" t="s">
        <v>372</v>
      </c>
      <c r="B439" s="6" t="s">
        <v>1054</v>
      </c>
      <c r="C439" s="6" t="s">
        <v>1055</v>
      </c>
      <c r="D439" s="43" t="s">
        <v>28</v>
      </c>
      <c r="E439" s="113" t="s">
        <v>930</v>
      </c>
      <c r="F439" s="43" t="s">
        <v>30</v>
      </c>
      <c r="G439" s="88" t="s">
        <v>1057</v>
      </c>
      <c r="H439" s="116"/>
      <c r="I439" s="41"/>
      <c r="J439" s="41" t="s">
        <v>44</v>
      </c>
      <c r="K439" s="88"/>
      <c r="L439" s="114" t="s">
        <v>36</v>
      </c>
      <c r="M439" s="36">
        <v>3000</v>
      </c>
      <c r="N439" s="36">
        <v>3000</v>
      </c>
      <c r="O439" s="101">
        <v>1</v>
      </c>
      <c r="P439" s="102">
        <f t="shared" si="13"/>
        <v>3000</v>
      </c>
    </row>
    <row r="440" spans="1:17" s="115" customFormat="1" ht="55.5" customHeight="1" x14ac:dyDescent="0.2">
      <c r="A440" s="40" t="s">
        <v>372</v>
      </c>
      <c r="B440" s="6" t="s">
        <v>1260</v>
      </c>
      <c r="C440" s="6" t="s">
        <v>1261</v>
      </c>
      <c r="D440" s="43" t="s">
        <v>28</v>
      </c>
      <c r="E440" s="113" t="s">
        <v>29</v>
      </c>
      <c r="F440" s="43" t="s">
        <v>30</v>
      </c>
      <c r="G440" s="88" t="s">
        <v>1262</v>
      </c>
      <c r="H440" s="116"/>
      <c r="I440" s="41"/>
      <c r="J440" s="41" t="s">
        <v>44</v>
      </c>
      <c r="K440" s="88"/>
      <c r="L440" s="114" t="s">
        <v>36</v>
      </c>
      <c r="M440" s="36">
        <v>10000</v>
      </c>
      <c r="N440" s="36">
        <v>10000</v>
      </c>
      <c r="O440" s="101">
        <v>1</v>
      </c>
      <c r="P440" s="102">
        <f t="shared" si="13"/>
        <v>10000</v>
      </c>
    </row>
    <row r="441" spans="1:17" s="115" customFormat="1" ht="55.5" customHeight="1" x14ac:dyDescent="0.2">
      <c r="A441" s="40" t="s">
        <v>372</v>
      </c>
      <c r="B441" s="16" t="s">
        <v>1263</v>
      </c>
      <c r="C441" s="16" t="s">
        <v>1264</v>
      </c>
      <c r="D441" s="43" t="s">
        <v>28</v>
      </c>
      <c r="E441" s="43" t="s">
        <v>29</v>
      </c>
      <c r="F441" s="43" t="s">
        <v>30</v>
      </c>
      <c r="G441" s="88" t="s">
        <v>1265</v>
      </c>
      <c r="H441" s="88"/>
      <c r="I441" s="88"/>
      <c r="J441" s="41" t="s">
        <v>44</v>
      </c>
      <c r="K441" s="88"/>
      <c r="L441" s="114" t="s">
        <v>36</v>
      </c>
      <c r="M441" s="36">
        <v>10000</v>
      </c>
      <c r="N441" s="36">
        <v>10000</v>
      </c>
      <c r="O441" s="101">
        <v>1</v>
      </c>
      <c r="P441" s="36">
        <f t="shared" si="13"/>
        <v>10000</v>
      </c>
    </row>
    <row r="442" spans="1:17" s="115" customFormat="1" ht="55.5" customHeight="1" x14ac:dyDescent="0.2">
      <c r="A442" s="40" t="s">
        <v>372</v>
      </c>
      <c r="B442" s="16" t="s">
        <v>1266</v>
      </c>
      <c r="C442" s="16" t="s">
        <v>1267</v>
      </c>
      <c r="D442" s="43" t="s">
        <v>28</v>
      </c>
      <c r="E442" s="43" t="s">
        <v>29</v>
      </c>
      <c r="F442" s="43" t="s">
        <v>30</v>
      </c>
      <c r="G442" s="88" t="s">
        <v>1268</v>
      </c>
      <c r="H442" s="88"/>
      <c r="I442" s="88"/>
      <c r="J442" s="41" t="s">
        <v>44</v>
      </c>
      <c r="K442" s="88"/>
      <c r="L442" s="114" t="s">
        <v>36</v>
      </c>
      <c r="M442" s="36">
        <v>10000</v>
      </c>
      <c r="N442" s="36">
        <v>10000</v>
      </c>
      <c r="O442" s="101">
        <v>1</v>
      </c>
      <c r="P442" s="36">
        <f t="shared" si="13"/>
        <v>10000</v>
      </c>
    </row>
    <row r="443" spans="1:17" s="115" customFormat="1" ht="55.5" customHeight="1" x14ac:dyDescent="0.2">
      <c r="A443" s="40" t="s">
        <v>372</v>
      </c>
      <c r="B443" s="16" t="s">
        <v>1269</v>
      </c>
      <c r="C443" s="16" t="s">
        <v>1270</v>
      </c>
      <c r="D443" s="43" t="s">
        <v>28</v>
      </c>
      <c r="E443" s="43" t="s">
        <v>29</v>
      </c>
      <c r="F443" s="43" t="s">
        <v>30</v>
      </c>
      <c r="G443" s="88" t="s">
        <v>1271</v>
      </c>
      <c r="H443" s="88"/>
      <c r="I443" s="88"/>
      <c r="J443" s="41" t="s">
        <v>44</v>
      </c>
      <c r="K443" s="88"/>
      <c r="L443" s="114" t="s">
        <v>36</v>
      </c>
      <c r="M443" s="36">
        <v>10000</v>
      </c>
      <c r="N443" s="36">
        <v>10000</v>
      </c>
      <c r="O443" s="101">
        <v>1</v>
      </c>
      <c r="P443" s="36">
        <f t="shared" si="13"/>
        <v>10000</v>
      </c>
    </row>
    <row r="444" spans="1:17" s="115" customFormat="1" ht="55.5" customHeight="1" x14ac:dyDescent="0.2">
      <c r="A444" s="40" t="s">
        <v>372</v>
      </c>
      <c r="B444" s="16" t="s">
        <v>1272</v>
      </c>
      <c r="C444" s="16" t="s">
        <v>1273</v>
      </c>
      <c r="D444" s="43" t="s">
        <v>28</v>
      </c>
      <c r="E444" s="43" t="s">
        <v>29</v>
      </c>
      <c r="F444" s="43" t="s">
        <v>114</v>
      </c>
      <c r="G444" s="88" t="s">
        <v>1274</v>
      </c>
      <c r="H444" s="88"/>
      <c r="I444" s="88"/>
      <c r="J444" s="41" t="s">
        <v>34</v>
      </c>
      <c r="K444" s="88"/>
      <c r="L444" s="114" t="s">
        <v>36</v>
      </c>
      <c r="M444" s="36">
        <v>30000</v>
      </c>
      <c r="N444" s="36">
        <v>30000</v>
      </c>
      <c r="O444" s="101">
        <v>1</v>
      </c>
      <c r="P444" s="36">
        <f t="shared" si="13"/>
        <v>30000</v>
      </c>
    </row>
    <row r="445" spans="1:17" s="115" customFormat="1" ht="55.5" customHeight="1" x14ac:dyDescent="0.2">
      <c r="A445" s="40" t="s">
        <v>372</v>
      </c>
      <c r="B445" s="16" t="s">
        <v>1275</v>
      </c>
      <c r="C445" s="16" t="s">
        <v>1273</v>
      </c>
      <c r="D445" s="43" t="s">
        <v>28</v>
      </c>
      <c r="E445" s="43" t="s">
        <v>29</v>
      </c>
      <c r="F445" s="43" t="s">
        <v>114</v>
      </c>
      <c r="G445" s="88" t="s">
        <v>1276</v>
      </c>
      <c r="H445" s="88"/>
      <c r="I445" s="88"/>
      <c r="J445" s="41" t="s">
        <v>34</v>
      </c>
      <c r="K445" s="88"/>
      <c r="L445" s="114" t="s">
        <v>36</v>
      </c>
      <c r="M445" s="36">
        <v>30000</v>
      </c>
      <c r="N445" s="36">
        <v>30000</v>
      </c>
      <c r="O445" s="101">
        <v>1</v>
      </c>
      <c r="P445" s="36">
        <f t="shared" si="13"/>
        <v>30000</v>
      </c>
    </row>
    <row r="446" spans="1:17" s="115" customFormat="1" ht="55.5" customHeight="1" x14ac:dyDescent="0.2">
      <c r="A446" s="40" t="s">
        <v>372</v>
      </c>
      <c r="B446" s="16" t="s">
        <v>1277</v>
      </c>
      <c r="C446" s="16" t="s">
        <v>1278</v>
      </c>
      <c r="D446" s="43" t="s">
        <v>28</v>
      </c>
      <c r="E446" s="43" t="s">
        <v>29</v>
      </c>
      <c r="F446" s="43" t="s">
        <v>30</v>
      </c>
      <c r="G446" s="88" t="s">
        <v>1279</v>
      </c>
      <c r="H446" s="88"/>
      <c r="I446" s="88"/>
      <c r="J446" s="41" t="s">
        <v>34</v>
      </c>
      <c r="K446" s="88"/>
      <c r="L446" s="114" t="s">
        <v>36</v>
      </c>
      <c r="M446" s="36">
        <v>30000</v>
      </c>
      <c r="N446" s="36">
        <v>30000</v>
      </c>
      <c r="O446" s="101">
        <v>1</v>
      </c>
      <c r="P446" s="36">
        <f t="shared" ref="P446:P447" si="14">N446*O446</f>
        <v>30000</v>
      </c>
    </row>
    <row r="447" spans="1:17" s="115" customFormat="1" ht="154.5" customHeight="1" thickBot="1" x14ac:dyDescent="0.25">
      <c r="A447" s="64" t="s">
        <v>372</v>
      </c>
      <c r="B447" s="13" t="s">
        <v>1280</v>
      </c>
      <c r="C447" s="11" t="s">
        <v>1281</v>
      </c>
      <c r="D447" s="67" t="s">
        <v>28</v>
      </c>
      <c r="E447" s="89" t="s">
        <v>1282</v>
      </c>
      <c r="F447" s="67" t="s">
        <v>30</v>
      </c>
      <c r="G447" s="67" t="s">
        <v>1283</v>
      </c>
      <c r="H447" s="67"/>
      <c r="I447" s="89"/>
      <c r="J447" s="65" t="s">
        <v>34</v>
      </c>
      <c r="K447" s="89"/>
      <c r="L447" s="125" t="s">
        <v>36</v>
      </c>
      <c r="M447" s="69">
        <v>205383.39</v>
      </c>
      <c r="N447" s="69">
        <v>205383.39</v>
      </c>
      <c r="O447" s="100">
        <v>1</v>
      </c>
      <c r="P447" s="69">
        <f t="shared" si="14"/>
        <v>205383.39</v>
      </c>
    </row>
    <row r="448" spans="1:17" ht="55.5" customHeight="1" thickBot="1" x14ac:dyDescent="0.25">
      <c r="A448" s="190" t="s">
        <v>22</v>
      </c>
      <c r="B448" s="191"/>
      <c r="C448" s="191"/>
      <c r="D448" s="191"/>
      <c r="E448" s="191"/>
      <c r="F448" s="191"/>
      <c r="G448" s="191"/>
      <c r="H448" s="191"/>
      <c r="I448" s="191"/>
      <c r="J448" s="191"/>
      <c r="K448" s="191"/>
      <c r="L448" s="192"/>
      <c r="M448" s="192"/>
      <c r="N448" s="82">
        <f>SUM(N126:N447)</f>
        <v>29653160.390000001</v>
      </c>
      <c r="O448" s="39" t="s">
        <v>23</v>
      </c>
      <c r="P448" s="82">
        <f>SUM(P126:P447)</f>
        <v>29653160.390000001</v>
      </c>
      <c r="Q448" s="71"/>
    </row>
    <row r="449" spans="1:17" ht="55.5" customHeight="1" thickBot="1" x14ac:dyDescent="0.25">
      <c r="A449" s="73"/>
      <c r="B449" s="9"/>
      <c r="C449" s="9"/>
      <c r="D449" s="74"/>
      <c r="E449" s="74"/>
      <c r="F449" s="74"/>
      <c r="G449" s="74"/>
      <c r="H449" s="74"/>
      <c r="I449" s="74"/>
      <c r="J449" s="74"/>
      <c r="K449" s="74"/>
      <c r="L449" s="75"/>
      <c r="M449" s="75"/>
      <c r="N449" s="76"/>
      <c r="O449" s="77"/>
      <c r="P449" s="78"/>
    </row>
    <row r="450" spans="1:17" ht="55.5" customHeight="1" thickBot="1" x14ac:dyDescent="0.25">
      <c r="A450" s="198" t="s">
        <v>1284</v>
      </c>
      <c r="B450" s="203"/>
      <c r="C450" s="203"/>
      <c r="D450" s="203"/>
      <c r="E450" s="203"/>
      <c r="F450" s="203"/>
      <c r="G450" s="203"/>
      <c r="H450" s="203"/>
      <c r="I450" s="203"/>
      <c r="J450" s="203"/>
      <c r="K450" s="203"/>
      <c r="L450" s="203"/>
      <c r="M450" s="203"/>
      <c r="N450" s="203"/>
      <c r="O450" s="203"/>
      <c r="P450" s="204"/>
    </row>
    <row r="451" spans="1:17" ht="72" customHeight="1" x14ac:dyDescent="0.2">
      <c r="A451" s="40" t="s">
        <v>1285</v>
      </c>
      <c r="B451" s="59" t="s">
        <v>1286</v>
      </c>
      <c r="C451" s="3" t="s">
        <v>1287</v>
      </c>
      <c r="D451" s="7" t="s">
        <v>28</v>
      </c>
      <c r="E451" s="41" t="s">
        <v>29</v>
      </c>
      <c r="F451" s="42" t="s">
        <v>30</v>
      </c>
      <c r="G451" s="43" t="s">
        <v>1288</v>
      </c>
      <c r="H451" s="86" t="s">
        <v>1289</v>
      </c>
      <c r="I451" s="42" t="s">
        <v>33</v>
      </c>
      <c r="J451" s="41" t="s">
        <v>44</v>
      </c>
      <c r="K451" s="41" t="s">
        <v>1290</v>
      </c>
      <c r="L451" s="35" t="s">
        <v>36</v>
      </c>
      <c r="M451" s="36">
        <v>191641.38</v>
      </c>
      <c r="N451" s="36">
        <v>191641.38</v>
      </c>
      <c r="O451" s="101">
        <v>1</v>
      </c>
      <c r="P451" s="36">
        <f t="shared" ref="P451" si="15">N451*O451</f>
        <v>191641.38</v>
      </c>
    </row>
    <row r="452" spans="1:17" ht="74.25" customHeight="1" x14ac:dyDescent="0.2">
      <c r="A452" s="40" t="s">
        <v>1285</v>
      </c>
      <c r="B452" s="59" t="s">
        <v>1286</v>
      </c>
      <c r="C452" s="3" t="s">
        <v>1291</v>
      </c>
      <c r="D452" s="7" t="s">
        <v>28</v>
      </c>
      <c r="E452" s="41" t="s">
        <v>29</v>
      </c>
      <c r="F452" s="42" t="s">
        <v>1292</v>
      </c>
      <c r="G452" s="42" t="s">
        <v>1288</v>
      </c>
      <c r="H452" s="88" t="s">
        <v>1289</v>
      </c>
      <c r="I452" s="42" t="s">
        <v>33</v>
      </c>
      <c r="J452" s="41" t="s">
        <v>1293</v>
      </c>
      <c r="K452" s="90" t="s">
        <v>1294</v>
      </c>
      <c r="L452" s="35" t="s">
        <v>36</v>
      </c>
      <c r="M452" s="36">
        <v>5030000</v>
      </c>
      <c r="N452" s="36">
        <v>5030000</v>
      </c>
      <c r="O452" s="101">
        <v>1</v>
      </c>
      <c r="P452" s="36">
        <v>5030000</v>
      </c>
    </row>
    <row r="453" spans="1:17" ht="204.75" customHeight="1" thickBot="1" x14ac:dyDescent="0.25">
      <c r="A453" s="64" t="s">
        <v>1285</v>
      </c>
      <c r="B453" s="98" t="s">
        <v>1295</v>
      </c>
      <c r="C453" s="11" t="s">
        <v>1296</v>
      </c>
      <c r="D453" s="10" t="s">
        <v>28</v>
      </c>
      <c r="E453" s="65" t="s">
        <v>1297</v>
      </c>
      <c r="F453" s="66" t="s">
        <v>1292</v>
      </c>
      <c r="G453" s="126" t="s">
        <v>1298</v>
      </c>
      <c r="H453" s="89" t="s">
        <v>1299</v>
      </c>
      <c r="I453" s="66" t="s">
        <v>1300</v>
      </c>
      <c r="J453" s="65" t="s">
        <v>44</v>
      </c>
      <c r="K453" s="127" t="s">
        <v>1301</v>
      </c>
      <c r="L453" s="68" t="s">
        <v>36</v>
      </c>
      <c r="M453" s="69">
        <v>4231700.96</v>
      </c>
      <c r="N453" s="69">
        <v>4231700.96</v>
      </c>
      <c r="O453" s="100">
        <v>1</v>
      </c>
      <c r="P453" s="69">
        <v>4231700.96</v>
      </c>
    </row>
    <row r="454" spans="1:17" ht="55.5" customHeight="1" thickBot="1" x14ac:dyDescent="0.25">
      <c r="A454" s="190" t="s">
        <v>22</v>
      </c>
      <c r="B454" s="191"/>
      <c r="C454" s="191"/>
      <c r="D454" s="191"/>
      <c r="E454" s="191"/>
      <c r="F454" s="191"/>
      <c r="G454" s="191"/>
      <c r="H454" s="191"/>
      <c r="I454" s="191"/>
      <c r="J454" s="191"/>
      <c r="K454" s="191"/>
      <c r="L454" s="192"/>
      <c r="M454" s="192"/>
      <c r="N454" s="82">
        <f>SUM(N451:N453)</f>
        <v>9453342.3399999999</v>
      </c>
      <c r="O454" s="39" t="s">
        <v>23</v>
      </c>
      <c r="P454" s="82">
        <f>SUM(P451:P453)</f>
        <v>9453342.3399999999</v>
      </c>
      <c r="Q454" s="71"/>
    </row>
    <row r="455" spans="1:17" ht="55.5" customHeight="1" thickBot="1" x14ac:dyDescent="0.25">
      <c r="A455" s="73"/>
      <c r="B455" s="9"/>
      <c r="C455" s="9"/>
      <c r="D455" s="74"/>
      <c r="E455" s="74"/>
      <c r="F455" s="74"/>
      <c r="G455" s="74"/>
      <c r="H455" s="74"/>
      <c r="I455" s="74"/>
      <c r="J455" s="74"/>
      <c r="K455" s="74"/>
      <c r="L455" s="75"/>
      <c r="M455" s="75"/>
      <c r="N455" s="76"/>
      <c r="O455" s="77"/>
      <c r="P455" s="78"/>
    </row>
    <row r="456" spans="1:17" ht="55.5" customHeight="1" thickBot="1" x14ac:dyDescent="0.25">
      <c r="A456" s="198" t="s">
        <v>1302</v>
      </c>
      <c r="B456" s="203"/>
      <c r="C456" s="203"/>
      <c r="D456" s="203"/>
      <c r="E456" s="203"/>
      <c r="F456" s="203"/>
      <c r="G456" s="203"/>
      <c r="H456" s="203"/>
      <c r="I456" s="203"/>
      <c r="J456" s="203"/>
      <c r="K456" s="203"/>
      <c r="L456" s="203"/>
      <c r="M456" s="203"/>
      <c r="N456" s="203"/>
      <c r="O456" s="203"/>
      <c r="P456" s="204"/>
    </row>
    <row r="457" spans="1:17" ht="55.5" customHeight="1" x14ac:dyDescent="0.2">
      <c r="A457" s="51" t="s">
        <v>1303</v>
      </c>
      <c r="B457" s="15" t="s">
        <v>1304</v>
      </c>
      <c r="C457" s="15" t="s">
        <v>1305</v>
      </c>
      <c r="D457" s="113" t="s">
        <v>79</v>
      </c>
      <c r="E457" s="128"/>
      <c r="F457" s="129" t="s">
        <v>1306</v>
      </c>
      <c r="G457" s="130" t="s">
        <v>1307</v>
      </c>
      <c r="H457" s="131"/>
      <c r="I457" s="129" t="s">
        <v>1308</v>
      </c>
      <c r="J457" s="128" t="s">
        <v>34</v>
      </c>
      <c r="K457" s="128" t="s">
        <v>1309</v>
      </c>
      <c r="L457" s="132" t="s">
        <v>68</v>
      </c>
      <c r="M457" s="133">
        <v>4240</v>
      </c>
      <c r="N457" s="133">
        <v>26029.53</v>
      </c>
      <c r="O457" s="101">
        <v>1</v>
      </c>
      <c r="P457" s="102">
        <v>26029.53</v>
      </c>
    </row>
    <row r="458" spans="1:17" ht="55.5" customHeight="1" x14ac:dyDescent="0.2">
      <c r="A458" s="51" t="s">
        <v>1303</v>
      </c>
      <c r="B458" s="15" t="s">
        <v>1310</v>
      </c>
      <c r="C458" s="15" t="s">
        <v>1311</v>
      </c>
      <c r="D458" s="113" t="s">
        <v>79</v>
      </c>
      <c r="E458" s="128"/>
      <c r="F458" s="129" t="s">
        <v>1306</v>
      </c>
      <c r="G458" s="129" t="s">
        <v>1312</v>
      </c>
      <c r="H458" s="131"/>
      <c r="I458" s="129" t="s">
        <v>1308</v>
      </c>
      <c r="J458" s="128" t="s">
        <v>34</v>
      </c>
      <c r="K458" s="128" t="s">
        <v>1309</v>
      </c>
      <c r="L458" s="132" t="s">
        <v>68</v>
      </c>
      <c r="M458" s="133">
        <v>2500</v>
      </c>
      <c r="N458" s="133">
        <v>15347.6</v>
      </c>
      <c r="O458" s="101">
        <v>1</v>
      </c>
      <c r="P458" s="102">
        <v>15347.6</v>
      </c>
    </row>
    <row r="459" spans="1:17" ht="67.5" customHeight="1" x14ac:dyDescent="0.2">
      <c r="A459" s="51" t="s">
        <v>1313</v>
      </c>
      <c r="B459" s="15" t="s">
        <v>1314</v>
      </c>
      <c r="C459" s="15" t="s">
        <v>1315</v>
      </c>
      <c r="D459" s="113" t="s">
        <v>28</v>
      </c>
      <c r="E459" s="134" t="s">
        <v>1316</v>
      </c>
      <c r="F459" s="129" t="s">
        <v>114</v>
      </c>
      <c r="G459" s="130" t="s">
        <v>1317</v>
      </c>
      <c r="H459" s="131" t="s">
        <v>54</v>
      </c>
      <c r="I459" s="129" t="s">
        <v>1318</v>
      </c>
      <c r="J459" s="128" t="s">
        <v>34</v>
      </c>
      <c r="K459" s="128" t="s">
        <v>1319</v>
      </c>
      <c r="L459" s="132" t="s">
        <v>36</v>
      </c>
      <c r="M459" s="133">
        <v>42938.25</v>
      </c>
      <c r="N459" s="133">
        <v>42938.25</v>
      </c>
      <c r="O459" s="101">
        <v>1</v>
      </c>
      <c r="P459" s="102">
        <v>42938.25</v>
      </c>
    </row>
    <row r="460" spans="1:17" ht="55.5" customHeight="1" x14ac:dyDescent="0.2">
      <c r="A460" s="51" t="s">
        <v>1313</v>
      </c>
      <c r="B460" s="15" t="s">
        <v>1320</v>
      </c>
      <c r="C460" s="15" t="s">
        <v>1321</v>
      </c>
      <c r="D460" s="113" t="s">
        <v>28</v>
      </c>
      <c r="E460" s="128" t="s">
        <v>196</v>
      </c>
      <c r="F460" s="129" t="s">
        <v>114</v>
      </c>
      <c r="G460" s="129" t="s">
        <v>54</v>
      </c>
      <c r="H460" s="131" t="s">
        <v>54</v>
      </c>
      <c r="I460" s="129" t="s">
        <v>1308</v>
      </c>
      <c r="J460" s="128" t="s">
        <v>34</v>
      </c>
      <c r="K460" s="128" t="s">
        <v>1319</v>
      </c>
      <c r="L460" s="132" t="s">
        <v>36</v>
      </c>
      <c r="M460" s="133">
        <v>2400</v>
      </c>
      <c r="N460" s="133">
        <v>2400</v>
      </c>
      <c r="O460" s="101">
        <v>1</v>
      </c>
      <c r="P460" s="102">
        <v>2400</v>
      </c>
    </row>
    <row r="461" spans="1:17" ht="55.5" customHeight="1" x14ac:dyDescent="0.2">
      <c r="A461" s="51" t="s">
        <v>1313</v>
      </c>
      <c r="B461" s="15" t="s">
        <v>1322</v>
      </c>
      <c r="C461" s="15" t="s">
        <v>1323</v>
      </c>
      <c r="D461" s="113" t="s">
        <v>28</v>
      </c>
      <c r="E461" s="128" t="s">
        <v>1324</v>
      </c>
      <c r="F461" s="129" t="s">
        <v>114</v>
      </c>
      <c r="G461" s="129" t="s">
        <v>54</v>
      </c>
      <c r="H461" s="131" t="s">
        <v>54</v>
      </c>
      <c r="I461" s="129" t="s">
        <v>1308</v>
      </c>
      <c r="J461" s="128" t="s">
        <v>34</v>
      </c>
      <c r="K461" s="128" t="s">
        <v>1319</v>
      </c>
      <c r="L461" s="132" t="s">
        <v>36</v>
      </c>
      <c r="M461" s="133">
        <v>1200</v>
      </c>
      <c r="N461" s="133">
        <v>1200</v>
      </c>
      <c r="O461" s="101">
        <v>1</v>
      </c>
      <c r="P461" s="102">
        <v>1200</v>
      </c>
    </row>
    <row r="462" spans="1:17" ht="55.5" customHeight="1" x14ac:dyDescent="0.2">
      <c r="A462" s="51" t="s">
        <v>1325</v>
      </c>
      <c r="B462" s="15" t="s">
        <v>1326</v>
      </c>
      <c r="C462" s="15" t="s">
        <v>1327</v>
      </c>
      <c r="D462" s="113" t="s">
        <v>28</v>
      </c>
      <c r="E462" s="128" t="s">
        <v>1328</v>
      </c>
      <c r="F462" s="128" t="s">
        <v>85</v>
      </c>
      <c r="G462" s="129" t="s">
        <v>1329</v>
      </c>
      <c r="H462" s="135" t="s">
        <v>1330</v>
      </c>
      <c r="I462" s="129" t="s">
        <v>1308</v>
      </c>
      <c r="J462" s="128" t="s">
        <v>34</v>
      </c>
      <c r="K462" s="128" t="s">
        <v>1331</v>
      </c>
      <c r="L462" s="132" t="s">
        <v>36</v>
      </c>
      <c r="M462" s="133">
        <v>200000</v>
      </c>
      <c r="N462" s="133">
        <v>200000</v>
      </c>
      <c r="O462" s="101">
        <v>1</v>
      </c>
      <c r="P462" s="102">
        <v>200000</v>
      </c>
    </row>
    <row r="463" spans="1:17" ht="55.5" customHeight="1" x14ac:dyDescent="0.2">
      <c r="A463" s="51" t="s">
        <v>1332</v>
      </c>
      <c r="B463" s="15" t="s">
        <v>1333</v>
      </c>
      <c r="C463" s="15" t="s">
        <v>1334</v>
      </c>
      <c r="D463" s="113" t="s">
        <v>28</v>
      </c>
      <c r="E463" s="128" t="s">
        <v>29</v>
      </c>
      <c r="F463" s="128" t="s">
        <v>368</v>
      </c>
      <c r="G463" s="129" t="s">
        <v>636</v>
      </c>
      <c r="H463" s="135" t="s">
        <v>1335</v>
      </c>
      <c r="I463" s="129" t="s">
        <v>33</v>
      </c>
      <c r="J463" s="128" t="s">
        <v>1336</v>
      </c>
      <c r="K463" s="128" t="s">
        <v>1337</v>
      </c>
      <c r="L463" s="132" t="s">
        <v>36</v>
      </c>
      <c r="M463" s="133">
        <v>40000</v>
      </c>
      <c r="N463" s="133">
        <v>40000</v>
      </c>
      <c r="O463" s="101">
        <v>1</v>
      </c>
      <c r="P463" s="102">
        <v>40000</v>
      </c>
    </row>
    <row r="464" spans="1:17" ht="90" customHeight="1" x14ac:dyDescent="0.2">
      <c r="A464" s="51" t="s">
        <v>1338</v>
      </c>
      <c r="B464" s="136" t="s">
        <v>1339</v>
      </c>
      <c r="C464" s="17" t="s">
        <v>1340</v>
      </c>
      <c r="D464" s="113" t="s">
        <v>28</v>
      </c>
      <c r="E464" s="137" t="s">
        <v>1341</v>
      </c>
      <c r="F464" s="128" t="s">
        <v>368</v>
      </c>
      <c r="G464" s="138" t="s">
        <v>1342</v>
      </c>
      <c r="H464" s="139" t="s">
        <v>1343</v>
      </c>
      <c r="I464" s="140" t="s">
        <v>1308</v>
      </c>
      <c r="J464" s="138" t="s">
        <v>44</v>
      </c>
      <c r="K464" s="141" t="s">
        <v>45</v>
      </c>
      <c r="L464" s="141" t="s">
        <v>36</v>
      </c>
      <c r="M464" s="133">
        <v>3300</v>
      </c>
      <c r="N464" s="133">
        <v>3300</v>
      </c>
      <c r="O464" s="101">
        <v>1</v>
      </c>
      <c r="P464" s="133">
        <v>3300</v>
      </c>
    </row>
    <row r="465" spans="1:20" ht="195.75" customHeight="1" x14ac:dyDescent="0.2">
      <c r="A465" s="51" t="s">
        <v>1344</v>
      </c>
      <c r="B465" s="15" t="s">
        <v>1345</v>
      </c>
      <c r="C465" s="15" t="s">
        <v>1346</v>
      </c>
      <c r="D465" s="113" t="s">
        <v>28</v>
      </c>
      <c r="E465" s="128" t="s">
        <v>1347</v>
      </c>
      <c r="F465" s="128" t="s">
        <v>368</v>
      </c>
      <c r="G465" s="129" t="s">
        <v>1348</v>
      </c>
      <c r="H465" s="135" t="s">
        <v>1349</v>
      </c>
      <c r="I465" s="129" t="s">
        <v>1308</v>
      </c>
      <c r="J465" s="128" t="s">
        <v>34</v>
      </c>
      <c r="K465" s="128" t="s">
        <v>1350</v>
      </c>
      <c r="L465" s="132" t="s">
        <v>36</v>
      </c>
      <c r="M465" s="133">
        <v>40000</v>
      </c>
      <c r="N465" s="133">
        <v>40000</v>
      </c>
      <c r="O465" s="101">
        <v>1</v>
      </c>
      <c r="P465" s="102">
        <v>40000</v>
      </c>
    </row>
    <row r="466" spans="1:20" ht="55.5" customHeight="1" x14ac:dyDescent="0.2">
      <c r="A466" s="51" t="s">
        <v>1351</v>
      </c>
      <c r="B466" s="15" t="s">
        <v>1352</v>
      </c>
      <c r="C466" s="15" t="s">
        <v>1353</v>
      </c>
      <c r="D466" s="113" t="s">
        <v>28</v>
      </c>
      <c r="E466" s="128" t="s">
        <v>1354</v>
      </c>
      <c r="F466" s="128" t="s">
        <v>368</v>
      </c>
      <c r="G466" s="129" t="s">
        <v>1348</v>
      </c>
      <c r="H466" s="131" t="s">
        <v>1355</v>
      </c>
      <c r="I466" s="129" t="s">
        <v>1308</v>
      </c>
      <c r="J466" s="128" t="s">
        <v>34</v>
      </c>
      <c r="K466" s="128" t="s">
        <v>1350</v>
      </c>
      <c r="L466" s="132" t="s">
        <v>36</v>
      </c>
      <c r="M466" s="142">
        <v>100000</v>
      </c>
      <c r="N466" s="142">
        <v>100000</v>
      </c>
      <c r="O466" s="101">
        <v>1</v>
      </c>
      <c r="P466" s="102">
        <v>100000</v>
      </c>
    </row>
    <row r="467" spans="1:20" ht="55.5" customHeight="1" x14ac:dyDescent="0.2">
      <c r="A467" s="51" t="s">
        <v>1351</v>
      </c>
      <c r="B467" s="18" t="s">
        <v>1356</v>
      </c>
      <c r="C467" s="18" t="s">
        <v>1357</v>
      </c>
      <c r="D467" s="143" t="s">
        <v>28</v>
      </c>
      <c r="E467" s="114" t="s">
        <v>29</v>
      </c>
      <c r="F467" s="128" t="s">
        <v>368</v>
      </c>
      <c r="G467" s="143" t="s">
        <v>1358</v>
      </c>
      <c r="H467" s="143" t="s">
        <v>1359</v>
      </c>
      <c r="I467" s="143" t="s">
        <v>1308</v>
      </c>
      <c r="J467" s="143" t="s">
        <v>34</v>
      </c>
      <c r="K467" s="143" t="s">
        <v>1350</v>
      </c>
      <c r="L467" s="143" t="s">
        <v>36</v>
      </c>
      <c r="M467" s="144">
        <v>100000</v>
      </c>
      <c r="N467" s="144">
        <v>100000</v>
      </c>
      <c r="O467" s="101">
        <v>1</v>
      </c>
      <c r="P467" s="102">
        <v>100000</v>
      </c>
    </row>
    <row r="468" spans="1:20" ht="237.75" customHeight="1" thickBot="1" x14ac:dyDescent="0.25">
      <c r="A468" s="51" t="s">
        <v>1360</v>
      </c>
      <c r="B468" s="136" t="s">
        <v>1345</v>
      </c>
      <c r="C468" s="18" t="s">
        <v>1366</v>
      </c>
      <c r="D468" s="145" t="s">
        <v>28</v>
      </c>
      <c r="E468" s="146" t="s">
        <v>1347</v>
      </c>
      <c r="F468" s="146" t="s">
        <v>368</v>
      </c>
      <c r="G468" s="147" t="s">
        <v>1348</v>
      </c>
      <c r="H468" s="148" t="s">
        <v>1361</v>
      </c>
      <c r="I468" s="147" t="s">
        <v>1308</v>
      </c>
      <c r="J468" s="146" t="s">
        <v>34</v>
      </c>
      <c r="K468" s="146" t="s">
        <v>1350</v>
      </c>
      <c r="L468" s="149" t="s">
        <v>36</v>
      </c>
      <c r="M468" s="150">
        <v>200000</v>
      </c>
      <c r="N468" s="151">
        <v>200000</v>
      </c>
      <c r="O468" s="100">
        <v>1</v>
      </c>
      <c r="P468" s="111">
        <v>200000</v>
      </c>
    </row>
    <row r="469" spans="1:20" s="154" customFormat="1" ht="55.5" customHeight="1" thickBot="1" x14ac:dyDescent="0.25">
      <c r="A469" s="190" t="s">
        <v>22</v>
      </c>
      <c r="B469" s="191"/>
      <c r="C469" s="191"/>
      <c r="D469" s="191"/>
      <c r="E469" s="191"/>
      <c r="F469" s="191"/>
      <c r="G469" s="191"/>
      <c r="H469" s="191"/>
      <c r="I469" s="191"/>
      <c r="J469" s="191"/>
      <c r="K469" s="191"/>
      <c r="L469" s="192"/>
      <c r="M469" s="192"/>
      <c r="N469" s="152">
        <f>SUM(N457:N468)</f>
        <v>771215.38</v>
      </c>
      <c r="O469" s="39" t="s">
        <v>23</v>
      </c>
      <c r="P469" s="152">
        <f>SUM(P457:P468)</f>
        <v>771215.38</v>
      </c>
      <c r="Q469" s="153"/>
    </row>
    <row r="470" spans="1:20" ht="55.5" customHeight="1" thickBot="1" x14ac:dyDescent="0.25">
      <c r="A470" s="155"/>
      <c r="B470" s="19"/>
      <c r="C470" s="19"/>
      <c r="D470" s="156"/>
      <c r="E470" s="156"/>
      <c r="F470" s="156"/>
      <c r="G470" s="156"/>
      <c r="H470" s="156"/>
      <c r="I470" s="156"/>
      <c r="J470" s="156"/>
      <c r="K470" s="156"/>
      <c r="L470" s="156"/>
      <c r="M470" s="157"/>
      <c r="N470" s="158"/>
      <c r="O470" s="77"/>
      <c r="P470" s="159"/>
    </row>
    <row r="471" spans="1:20" ht="55.5" customHeight="1" thickBot="1" x14ac:dyDescent="0.25">
      <c r="A471" s="160"/>
      <c r="B471" s="20"/>
      <c r="C471" s="20"/>
      <c r="D471" s="161"/>
      <c r="E471" s="161"/>
      <c r="F471" s="161"/>
      <c r="G471" s="161"/>
      <c r="H471" s="161"/>
      <c r="I471" s="161"/>
      <c r="J471" s="161"/>
      <c r="K471" s="161"/>
      <c r="L471" s="161"/>
      <c r="M471" s="39" t="s">
        <v>1362</v>
      </c>
      <c r="N471" s="162">
        <f>N6+N31+N41+N46+N58+N63+N74+N81+N112+N116+N123+N448+N454</f>
        <v>531519907.90999991</v>
      </c>
      <c r="O471" s="39" t="s">
        <v>1363</v>
      </c>
      <c r="P471" s="162">
        <f>P6+P31+P41+P46+P58+P63+P74+P81+P112+P116+P123+P448+P454+P469</f>
        <v>516891163.32579988</v>
      </c>
      <c r="Q471" s="163"/>
      <c r="R471" s="164"/>
      <c r="S471" s="164"/>
    </row>
    <row r="472" spans="1:20" ht="55.5" customHeight="1" x14ac:dyDescent="0.2">
      <c r="A472" s="165"/>
      <c r="B472" s="21"/>
      <c r="C472" s="21"/>
      <c r="D472" s="165"/>
      <c r="E472" s="165"/>
      <c r="F472" s="165"/>
      <c r="G472" s="156"/>
      <c r="H472" s="156"/>
      <c r="I472" s="156"/>
      <c r="J472" s="156"/>
      <c r="K472" s="156"/>
      <c r="L472" s="165"/>
      <c r="M472" s="165"/>
      <c r="N472" s="156"/>
      <c r="O472" s="166"/>
      <c r="P472" s="166"/>
      <c r="Q472" s="166"/>
      <c r="R472" s="166"/>
      <c r="S472" s="166"/>
      <c r="T472" s="71"/>
    </row>
    <row r="473" spans="1:20" ht="55.5" customHeight="1" thickBot="1" x14ac:dyDescent="0.25">
      <c r="A473" s="165"/>
      <c r="B473" s="21"/>
      <c r="C473" s="21"/>
      <c r="D473" s="165"/>
      <c r="E473" s="165"/>
      <c r="F473" s="165"/>
      <c r="G473" s="156"/>
      <c r="H473" s="156"/>
      <c r="I473" s="156"/>
      <c r="J473" s="156"/>
      <c r="K473" s="156"/>
      <c r="L473" s="165"/>
      <c r="M473" s="165"/>
      <c r="N473" s="156"/>
      <c r="O473" s="166"/>
      <c r="P473" s="166"/>
      <c r="Q473" s="166"/>
      <c r="R473" s="166"/>
      <c r="S473" s="166"/>
      <c r="T473" s="71"/>
    </row>
    <row r="474" spans="1:20" ht="55.5" customHeight="1" thickBot="1" x14ac:dyDescent="0.25">
      <c r="A474" s="165"/>
      <c r="B474" s="21"/>
      <c r="C474" s="21"/>
      <c r="D474" s="165"/>
      <c r="E474" s="165"/>
      <c r="F474" s="165"/>
      <c r="G474" s="156"/>
      <c r="H474" s="156"/>
      <c r="I474" s="156"/>
      <c r="J474" s="156"/>
      <c r="K474" s="156"/>
      <c r="L474" s="165"/>
      <c r="M474" s="165"/>
      <c r="N474" s="156"/>
      <c r="O474" s="166"/>
      <c r="P474" s="162"/>
      <c r="Q474" s="166"/>
      <c r="R474" s="166"/>
      <c r="S474" s="166"/>
      <c r="T474" s="71"/>
    </row>
    <row r="475" spans="1:20" ht="55.5" customHeight="1" x14ac:dyDescent="0.2">
      <c r="A475" s="165"/>
      <c r="B475" s="21"/>
      <c r="C475" s="21"/>
      <c r="D475" s="165"/>
      <c r="E475" s="165"/>
      <c r="F475" s="165"/>
      <c r="G475" s="156"/>
      <c r="H475" s="156"/>
      <c r="I475" s="156"/>
      <c r="J475" s="156"/>
      <c r="K475" s="156"/>
      <c r="L475" s="165"/>
      <c r="M475" s="165"/>
      <c r="N475" s="156"/>
      <c r="O475" s="166"/>
      <c r="P475" s="166"/>
      <c r="Q475" s="166"/>
      <c r="R475" s="166"/>
      <c r="S475" s="166"/>
      <c r="T475" s="71"/>
    </row>
    <row r="476" spans="1:20" ht="55.5" customHeight="1" x14ac:dyDescent="0.2">
      <c r="A476" s="165"/>
      <c r="B476" s="21"/>
      <c r="C476" s="21"/>
      <c r="D476" s="165"/>
      <c r="E476" s="165"/>
      <c r="F476" s="165"/>
      <c r="G476" s="165"/>
      <c r="H476" s="165"/>
      <c r="I476" s="165"/>
      <c r="J476" s="165"/>
      <c r="K476" s="165"/>
      <c r="L476" s="165"/>
      <c r="M476" s="165"/>
      <c r="N476" s="156"/>
      <c r="O476" s="166"/>
      <c r="P476" s="166"/>
      <c r="Q476" s="166"/>
      <c r="R476" s="166"/>
      <c r="S476" s="166"/>
      <c r="T476" s="71"/>
    </row>
    <row r="477" spans="1:20" ht="55.5" customHeight="1" x14ac:dyDescent="0.2">
      <c r="A477" s="165"/>
      <c r="B477" s="21"/>
      <c r="C477" s="21"/>
      <c r="D477" s="165"/>
      <c r="E477" s="165"/>
      <c r="F477" s="165"/>
      <c r="G477" s="165"/>
      <c r="H477" s="165"/>
      <c r="I477" s="165"/>
      <c r="J477" s="165"/>
      <c r="K477" s="165"/>
      <c r="L477" s="165"/>
      <c r="M477" s="165"/>
      <c r="N477" s="156"/>
      <c r="O477" s="166"/>
      <c r="P477" s="166"/>
      <c r="Q477" s="166"/>
      <c r="R477" s="166"/>
      <c r="S477" s="166"/>
      <c r="T477" s="71"/>
    </row>
    <row r="478" spans="1:20" ht="55.5" customHeight="1" x14ac:dyDescent="0.2">
      <c r="A478" s="165"/>
      <c r="B478" s="21"/>
      <c r="C478" s="21"/>
      <c r="D478" s="165"/>
      <c r="E478" s="165"/>
      <c r="F478" s="165"/>
      <c r="G478" s="165"/>
      <c r="H478" s="165"/>
      <c r="I478" s="165"/>
      <c r="J478" s="165"/>
      <c r="K478" s="165"/>
      <c r="L478" s="165"/>
      <c r="M478" s="165"/>
      <c r="N478" s="156"/>
      <c r="O478" s="166"/>
      <c r="P478" s="166"/>
      <c r="Q478" s="166"/>
      <c r="R478" s="166"/>
      <c r="S478" s="166"/>
      <c r="T478" s="71"/>
    </row>
    <row r="479" spans="1:20" ht="55.5" customHeight="1" x14ac:dyDescent="0.2">
      <c r="A479" s="165"/>
      <c r="B479" s="21"/>
      <c r="C479" s="21"/>
      <c r="D479" s="165"/>
      <c r="E479" s="165"/>
      <c r="F479" s="165"/>
      <c r="G479" s="165"/>
      <c r="H479" s="165"/>
      <c r="I479" s="165"/>
      <c r="J479" s="165"/>
      <c r="K479" s="165"/>
      <c r="L479" s="165"/>
      <c r="M479" s="165"/>
      <c r="N479" s="156"/>
      <c r="O479" s="166"/>
      <c r="P479" s="166"/>
      <c r="Q479" s="166"/>
      <c r="R479" s="166"/>
      <c r="S479" s="166"/>
      <c r="T479" s="71"/>
    </row>
    <row r="480" spans="1:20" ht="55.5" customHeight="1" x14ac:dyDescent="0.2">
      <c r="A480" s="165"/>
      <c r="B480" s="21"/>
      <c r="C480" s="21"/>
      <c r="D480" s="165"/>
      <c r="E480" s="165"/>
      <c r="F480" s="165"/>
      <c r="G480" s="165"/>
      <c r="H480" s="165"/>
      <c r="I480" s="165"/>
      <c r="J480" s="165"/>
      <c r="K480" s="165"/>
      <c r="L480" s="165"/>
      <c r="M480" s="165"/>
      <c r="N480" s="156"/>
      <c r="O480" s="166"/>
      <c r="P480" s="166"/>
      <c r="Q480" s="166"/>
      <c r="R480" s="166"/>
      <c r="S480" s="166"/>
      <c r="T480" s="71"/>
    </row>
    <row r="481" spans="1:20" ht="55.5" customHeight="1" x14ac:dyDescent="0.2">
      <c r="A481" s="165"/>
      <c r="B481" s="21"/>
      <c r="C481" s="21"/>
      <c r="D481" s="165"/>
      <c r="E481" s="165"/>
      <c r="F481" s="165"/>
      <c r="G481" s="165"/>
      <c r="H481" s="165"/>
      <c r="I481" s="165"/>
      <c r="J481" s="165"/>
      <c r="K481" s="165"/>
      <c r="L481" s="165"/>
      <c r="M481" s="165"/>
      <c r="N481" s="156"/>
      <c r="O481" s="166"/>
      <c r="P481" s="166"/>
      <c r="Q481" s="166"/>
      <c r="R481" s="166"/>
      <c r="S481" s="166"/>
      <c r="T481" s="71"/>
    </row>
    <row r="482" spans="1:20" ht="55.5" customHeight="1" x14ac:dyDescent="0.2">
      <c r="A482" s="165"/>
      <c r="B482" s="21"/>
      <c r="C482" s="21"/>
      <c r="D482" s="165"/>
      <c r="E482" s="165"/>
      <c r="F482" s="165"/>
      <c r="G482" s="165"/>
      <c r="H482" s="165"/>
      <c r="I482" s="165"/>
      <c r="J482" s="165"/>
      <c r="K482" s="165"/>
      <c r="L482" s="165"/>
      <c r="M482" s="165"/>
      <c r="N482" s="156"/>
      <c r="O482" s="166"/>
      <c r="P482" s="166"/>
      <c r="Q482" s="166"/>
      <c r="R482" s="166"/>
      <c r="S482" s="166"/>
      <c r="T482" s="71"/>
    </row>
    <row r="483" spans="1:20" ht="55.5" customHeight="1" x14ac:dyDescent="0.2">
      <c r="A483" s="165"/>
      <c r="B483" s="21"/>
      <c r="C483" s="21"/>
      <c r="D483" s="165"/>
      <c r="E483" s="165"/>
      <c r="F483" s="165"/>
      <c r="G483" s="165"/>
      <c r="H483" s="165"/>
      <c r="I483" s="165"/>
      <c r="J483" s="165"/>
      <c r="K483" s="165"/>
      <c r="L483" s="165"/>
      <c r="M483" s="165"/>
      <c r="N483" s="156"/>
      <c r="O483" s="166"/>
      <c r="P483" s="166"/>
      <c r="Q483" s="166"/>
      <c r="R483" s="166"/>
      <c r="S483" s="166"/>
      <c r="T483" s="71"/>
    </row>
    <row r="484" spans="1:20" ht="55.5" customHeight="1" x14ac:dyDescent="0.2">
      <c r="A484" s="165"/>
      <c r="B484" s="21"/>
      <c r="C484" s="21"/>
      <c r="D484" s="165"/>
      <c r="E484" s="165"/>
      <c r="F484" s="165"/>
      <c r="G484" s="165"/>
      <c r="H484" s="165"/>
      <c r="I484" s="165"/>
      <c r="J484" s="165"/>
      <c r="K484" s="165"/>
      <c r="L484" s="165"/>
      <c r="M484" s="165"/>
      <c r="N484" s="165"/>
      <c r="O484" s="167"/>
      <c r="P484" s="167"/>
      <c r="Q484" s="167"/>
      <c r="R484" s="167"/>
      <c r="S484" s="167"/>
    </row>
    <row r="485" spans="1:20" ht="55.5" customHeight="1" x14ac:dyDescent="0.2">
      <c r="A485" s="165"/>
      <c r="B485" s="21"/>
      <c r="C485" s="21"/>
      <c r="D485" s="165"/>
      <c r="E485" s="165"/>
      <c r="F485" s="165"/>
      <c r="G485" s="165"/>
      <c r="H485" s="165"/>
      <c r="I485" s="165"/>
      <c r="J485" s="165"/>
      <c r="K485" s="165"/>
      <c r="L485" s="165"/>
      <c r="M485" s="165"/>
      <c r="N485" s="165"/>
    </row>
    <row r="486" spans="1:20" ht="55.5" customHeight="1" x14ac:dyDescent="0.2">
      <c r="A486" s="165"/>
      <c r="B486" s="21"/>
      <c r="C486" s="21"/>
      <c r="D486" s="165"/>
      <c r="E486" s="165"/>
      <c r="F486" s="165"/>
      <c r="G486" s="165"/>
      <c r="H486" s="165"/>
      <c r="I486" s="165"/>
      <c r="J486" s="165"/>
      <c r="K486" s="165"/>
      <c r="L486" s="165"/>
      <c r="M486" s="165"/>
      <c r="N486" s="165"/>
    </row>
    <row r="487" spans="1:20" ht="55.5" customHeight="1" x14ac:dyDescent="0.2">
      <c r="A487" s="165"/>
      <c r="B487" s="21"/>
      <c r="C487" s="21"/>
      <c r="D487" s="165"/>
      <c r="E487" s="165"/>
      <c r="F487" s="165"/>
      <c r="G487" s="165"/>
      <c r="H487" s="165"/>
      <c r="I487" s="165"/>
      <c r="J487" s="165"/>
      <c r="K487" s="165"/>
      <c r="L487" s="165"/>
      <c r="M487" s="165"/>
      <c r="N487" s="165"/>
    </row>
    <row r="488" spans="1:20" ht="55.5" customHeight="1" x14ac:dyDescent="0.2">
      <c r="A488" s="165"/>
      <c r="B488" s="21"/>
      <c r="C488" s="21"/>
      <c r="D488" s="165"/>
      <c r="E488" s="165"/>
      <c r="F488" s="165"/>
      <c r="G488" s="165"/>
      <c r="H488" s="165"/>
      <c r="I488" s="165"/>
      <c r="J488" s="165"/>
      <c r="K488" s="165"/>
      <c r="L488" s="165"/>
      <c r="M488" s="165"/>
      <c r="N488" s="165"/>
    </row>
    <row r="489" spans="1:20" ht="55.5" customHeight="1" x14ac:dyDescent="0.2">
      <c r="A489" s="165"/>
      <c r="B489" s="21"/>
      <c r="C489" s="21"/>
      <c r="D489" s="165"/>
      <c r="E489" s="165"/>
      <c r="F489" s="165"/>
      <c r="G489" s="165"/>
      <c r="H489" s="165"/>
      <c r="I489" s="165"/>
      <c r="J489" s="165"/>
      <c r="K489" s="165"/>
      <c r="L489" s="165"/>
      <c r="M489" s="165"/>
      <c r="N489" s="165"/>
    </row>
    <row r="490" spans="1:20" ht="55.5" customHeight="1" x14ac:dyDescent="0.2">
      <c r="A490" s="165"/>
      <c r="B490" s="21"/>
      <c r="C490" s="21"/>
      <c r="D490" s="165"/>
      <c r="E490" s="165"/>
      <c r="F490" s="165"/>
      <c r="G490" s="165"/>
      <c r="H490" s="165"/>
      <c r="I490" s="165"/>
      <c r="J490" s="165"/>
      <c r="K490" s="165"/>
      <c r="L490" s="165"/>
      <c r="M490" s="165"/>
      <c r="N490" s="165"/>
    </row>
    <row r="491" spans="1:20" ht="55.5" customHeight="1" x14ac:dyDescent="0.2">
      <c r="A491" s="165"/>
      <c r="B491" s="21"/>
      <c r="C491" s="21"/>
      <c r="D491" s="165"/>
      <c r="E491" s="165"/>
      <c r="F491" s="165"/>
      <c r="G491" s="165"/>
      <c r="H491" s="165"/>
      <c r="I491" s="165"/>
      <c r="J491" s="165"/>
      <c r="K491" s="165"/>
      <c r="L491" s="165"/>
      <c r="M491" s="165"/>
      <c r="N491" s="165"/>
    </row>
    <row r="492" spans="1:20" ht="55.5" customHeight="1" x14ac:dyDescent="0.2">
      <c r="A492" s="165"/>
      <c r="B492" s="21"/>
      <c r="C492" s="21"/>
      <c r="D492" s="165"/>
      <c r="E492" s="165"/>
      <c r="F492" s="165"/>
      <c r="G492" s="165"/>
      <c r="H492" s="165"/>
      <c r="I492" s="165"/>
      <c r="J492" s="165"/>
      <c r="K492" s="165"/>
      <c r="L492" s="165"/>
      <c r="M492" s="165"/>
      <c r="N492" s="165"/>
    </row>
    <row r="493" spans="1:20" ht="55.5" customHeight="1" x14ac:dyDescent="0.2">
      <c r="A493" s="165"/>
      <c r="B493" s="21"/>
      <c r="C493" s="21"/>
      <c r="D493" s="165"/>
      <c r="E493" s="165"/>
      <c r="F493" s="165"/>
      <c r="G493" s="165"/>
      <c r="H493" s="165"/>
      <c r="I493" s="165"/>
      <c r="J493" s="165"/>
      <c r="K493" s="165"/>
      <c r="L493" s="165"/>
      <c r="M493" s="165"/>
      <c r="N493" s="165"/>
    </row>
    <row r="494" spans="1:20" ht="55.5" customHeight="1" x14ac:dyDescent="0.2">
      <c r="A494" s="165"/>
      <c r="B494" s="21"/>
      <c r="C494" s="21"/>
      <c r="D494" s="165"/>
      <c r="E494" s="165"/>
      <c r="F494" s="165"/>
      <c r="G494" s="165"/>
      <c r="H494" s="165"/>
      <c r="I494" s="165"/>
      <c r="J494" s="165"/>
      <c r="K494" s="165"/>
      <c r="L494" s="165"/>
      <c r="M494" s="165"/>
      <c r="N494" s="165"/>
    </row>
    <row r="495" spans="1:20" ht="55.5" customHeight="1" x14ac:dyDescent="0.2">
      <c r="A495" s="165"/>
      <c r="B495" s="21"/>
      <c r="C495" s="21"/>
      <c r="D495" s="165"/>
      <c r="E495" s="165"/>
      <c r="F495" s="165"/>
      <c r="G495" s="165"/>
      <c r="H495" s="165"/>
      <c r="I495" s="165"/>
      <c r="J495" s="165"/>
      <c r="K495" s="165"/>
      <c r="L495" s="165"/>
      <c r="M495" s="165"/>
      <c r="N495" s="165"/>
    </row>
    <row r="496" spans="1:20" ht="55.5" customHeight="1" x14ac:dyDescent="0.2">
      <c r="A496" s="165"/>
      <c r="B496" s="21"/>
      <c r="C496" s="21"/>
      <c r="D496" s="165"/>
      <c r="E496" s="165"/>
      <c r="F496" s="165"/>
      <c r="G496" s="165"/>
      <c r="H496" s="165"/>
      <c r="I496" s="165"/>
      <c r="J496" s="165"/>
      <c r="K496" s="165"/>
      <c r="L496" s="165"/>
      <c r="M496" s="165"/>
      <c r="N496" s="165"/>
    </row>
    <row r="497" spans="1:14" ht="55.5" customHeight="1" x14ac:dyDescent="0.2">
      <c r="A497" s="165"/>
      <c r="B497" s="21"/>
      <c r="C497" s="21"/>
      <c r="D497" s="165"/>
      <c r="E497" s="165"/>
      <c r="F497" s="165"/>
      <c r="G497" s="165"/>
      <c r="H497" s="165"/>
      <c r="I497" s="165"/>
      <c r="J497" s="165"/>
      <c r="K497" s="165"/>
      <c r="L497" s="165"/>
      <c r="M497" s="165"/>
      <c r="N497" s="165"/>
    </row>
    <row r="498" spans="1:14" ht="55.5" customHeight="1" x14ac:dyDescent="0.2">
      <c r="A498" s="165"/>
      <c r="B498" s="21"/>
      <c r="C498" s="21"/>
      <c r="D498" s="165"/>
      <c r="E498" s="165"/>
      <c r="F498" s="165"/>
      <c r="G498" s="165"/>
      <c r="H498" s="165"/>
      <c r="I498" s="165"/>
      <c r="J498" s="165"/>
      <c r="K498" s="165"/>
      <c r="L498" s="165"/>
      <c r="M498" s="165"/>
      <c r="N498" s="165"/>
    </row>
    <row r="499" spans="1:14" ht="55.5" customHeight="1" x14ac:dyDescent="0.2">
      <c r="A499" s="165"/>
      <c r="B499" s="21"/>
      <c r="C499" s="21"/>
      <c r="D499" s="165"/>
      <c r="E499" s="165"/>
      <c r="F499" s="165"/>
      <c r="G499" s="165"/>
      <c r="H499" s="165"/>
      <c r="I499" s="165"/>
      <c r="J499" s="165"/>
      <c r="K499" s="165"/>
      <c r="L499" s="165"/>
      <c r="M499" s="165"/>
      <c r="N499" s="165"/>
    </row>
    <row r="500" spans="1:14" ht="55.5" customHeight="1" x14ac:dyDescent="0.2">
      <c r="A500" s="165"/>
      <c r="B500" s="21"/>
      <c r="C500" s="21"/>
      <c r="D500" s="165"/>
      <c r="E500" s="165"/>
      <c r="F500" s="165"/>
      <c r="G500" s="165"/>
      <c r="H500" s="165"/>
      <c r="I500" s="165"/>
      <c r="J500" s="165"/>
      <c r="K500" s="165"/>
      <c r="L500" s="165"/>
      <c r="M500" s="165"/>
      <c r="N500" s="165"/>
    </row>
    <row r="501" spans="1:14" ht="55.5" customHeight="1" x14ac:dyDescent="0.2">
      <c r="A501" s="165"/>
      <c r="B501" s="21"/>
      <c r="C501" s="21"/>
      <c r="D501" s="165"/>
      <c r="E501" s="165"/>
      <c r="F501" s="165"/>
      <c r="G501" s="165"/>
      <c r="H501" s="165"/>
      <c r="I501" s="165"/>
      <c r="J501" s="165"/>
      <c r="K501" s="165"/>
      <c r="L501" s="165"/>
      <c r="M501" s="165"/>
      <c r="N501" s="165"/>
    </row>
    <row r="502" spans="1:14" ht="55.5" customHeight="1" x14ac:dyDescent="0.2">
      <c r="A502" s="165"/>
      <c r="B502" s="21"/>
      <c r="C502" s="21"/>
      <c r="D502" s="165"/>
      <c r="E502" s="165"/>
      <c r="F502" s="165"/>
      <c r="G502" s="165"/>
      <c r="H502" s="165"/>
      <c r="I502" s="165"/>
      <c r="J502" s="165"/>
      <c r="K502" s="165"/>
      <c r="L502" s="165"/>
      <c r="M502" s="165"/>
      <c r="N502" s="165"/>
    </row>
    <row r="503" spans="1:14" ht="55.5" customHeight="1" x14ac:dyDescent="0.2">
      <c r="A503" s="165"/>
      <c r="B503" s="21"/>
      <c r="C503" s="21"/>
      <c r="D503" s="165"/>
      <c r="E503" s="165"/>
      <c r="F503" s="165"/>
      <c r="G503" s="165"/>
      <c r="H503" s="165"/>
      <c r="I503" s="165"/>
      <c r="J503" s="165"/>
      <c r="K503" s="165"/>
      <c r="L503" s="165"/>
      <c r="M503" s="165"/>
      <c r="N503" s="165"/>
    </row>
    <row r="504" spans="1:14" ht="55.5" customHeight="1" x14ac:dyDescent="0.2">
      <c r="A504" s="165"/>
      <c r="B504" s="21"/>
      <c r="C504" s="21"/>
      <c r="D504" s="165"/>
      <c r="E504" s="165"/>
      <c r="F504" s="165"/>
      <c r="G504" s="165"/>
      <c r="H504" s="165"/>
      <c r="I504" s="165"/>
      <c r="J504" s="165"/>
      <c r="K504" s="165"/>
      <c r="L504" s="165"/>
      <c r="M504" s="165"/>
      <c r="N504" s="165"/>
    </row>
    <row r="505" spans="1:14" ht="55.5" customHeight="1" x14ac:dyDescent="0.2">
      <c r="A505" s="165"/>
      <c r="B505" s="21"/>
      <c r="C505" s="21"/>
      <c r="D505" s="165"/>
      <c r="E505" s="165"/>
      <c r="F505" s="165"/>
      <c r="G505" s="165"/>
      <c r="H505" s="165"/>
      <c r="I505" s="165"/>
      <c r="J505" s="165"/>
      <c r="K505" s="165"/>
      <c r="L505" s="165"/>
      <c r="M505" s="165"/>
      <c r="N505" s="165"/>
    </row>
    <row r="506" spans="1:14" ht="55.5" customHeight="1" x14ac:dyDescent="0.2">
      <c r="A506" s="165"/>
      <c r="B506" s="21"/>
      <c r="C506" s="21"/>
      <c r="D506" s="165"/>
      <c r="E506" s="165"/>
      <c r="F506" s="165"/>
      <c r="G506" s="165"/>
      <c r="H506" s="165"/>
      <c r="I506" s="165"/>
      <c r="J506" s="165"/>
      <c r="K506" s="165"/>
      <c r="L506" s="165"/>
      <c r="M506" s="165"/>
      <c r="N506" s="165"/>
    </row>
    <row r="507" spans="1:14" ht="55.5" customHeight="1" x14ac:dyDescent="0.2">
      <c r="A507" s="165"/>
      <c r="B507" s="21"/>
      <c r="C507" s="21"/>
      <c r="D507" s="165"/>
      <c r="E507" s="165"/>
      <c r="F507" s="165"/>
      <c r="G507" s="165"/>
      <c r="H507" s="165"/>
      <c r="I507" s="165"/>
      <c r="J507" s="165"/>
      <c r="K507" s="165"/>
      <c r="L507" s="165"/>
      <c r="M507" s="165"/>
      <c r="N507" s="165"/>
    </row>
    <row r="508" spans="1:14" ht="55.5" customHeight="1" x14ac:dyDescent="0.2">
      <c r="A508" s="165"/>
      <c r="B508" s="21"/>
      <c r="C508" s="21"/>
      <c r="D508" s="165"/>
      <c r="E508" s="165"/>
      <c r="F508" s="165"/>
      <c r="G508" s="165"/>
      <c r="H508" s="165"/>
      <c r="I508" s="165"/>
      <c r="J508" s="165"/>
      <c r="K508" s="165"/>
      <c r="L508" s="165"/>
      <c r="M508" s="165"/>
      <c r="N508" s="165"/>
    </row>
    <row r="509" spans="1:14" ht="55.5" customHeight="1" x14ac:dyDescent="0.2">
      <c r="A509" s="165"/>
      <c r="B509" s="21"/>
      <c r="C509" s="21"/>
      <c r="D509" s="165"/>
      <c r="E509" s="165"/>
      <c r="F509" s="165"/>
      <c r="G509" s="165"/>
      <c r="H509" s="165"/>
      <c r="I509" s="165"/>
      <c r="J509" s="165"/>
      <c r="K509" s="165"/>
      <c r="L509" s="165"/>
      <c r="M509" s="165"/>
      <c r="N509" s="165"/>
    </row>
    <row r="510" spans="1:14" ht="55.5" customHeight="1" x14ac:dyDescent="0.2">
      <c r="A510" s="165"/>
      <c r="B510" s="21"/>
      <c r="C510" s="21"/>
      <c r="D510" s="165"/>
      <c r="E510" s="165"/>
      <c r="F510" s="165"/>
      <c r="G510" s="165"/>
      <c r="H510" s="165"/>
      <c r="I510" s="165"/>
      <c r="J510" s="165"/>
      <c r="K510" s="165"/>
      <c r="L510" s="165"/>
      <c r="M510" s="165"/>
      <c r="N510" s="165"/>
    </row>
    <row r="511" spans="1:14" ht="55.5" customHeight="1" x14ac:dyDescent="0.2">
      <c r="A511" s="165"/>
      <c r="B511" s="21"/>
      <c r="C511" s="21"/>
      <c r="D511" s="165"/>
      <c r="E511" s="165"/>
      <c r="F511" s="165"/>
      <c r="G511" s="165"/>
      <c r="H511" s="165"/>
      <c r="I511" s="165"/>
      <c r="J511" s="165"/>
      <c r="K511" s="165"/>
      <c r="L511" s="165"/>
      <c r="M511" s="165"/>
      <c r="N511" s="165"/>
    </row>
    <row r="512" spans="1:14" ht="55.5" customHeight="1" x14ac:dyDescent="0.2">
      <c r="A512" s="165"/>
      <c r="B512" s="21"/>
      <c r="C512" s="21"/>
      <c r="D512" s="165"/>
      <c r="E512" s="165"/>
      <c r="F512" s="165"/>
      <c r="G512" s="165"/>
      <c r="H512" s="165"/>
      <c r="I512" s="165"/>
      <c r="J512" s="165"/>
      <c r="K512" s="165"/>
      <c r="L512" s="165"/>
      <c r="M512" s="165"/>
      <c r="N512" s="165"/>
    </row>
    <row r="513" spans="1:14" ht="55.5" customHeight="1" x14ac:dyDescent="0.2">
      <c r="A513" s="165"/>
      <c r="B513" s="21"/>
      <c r="C513" s="21"/>
      <c r="D513" s="165"/>
      <c r="E513" s="165"/>
      <c r="F513" s="165"/>
      <c r="G513" s="165"/>
      <c r="H513" s="165"/>
      <c r="I513" s="165"/>
      <c r="J513" s="165"/>
      <c r="K513" s="165"/>
      <c r="L513" s="165"/>
      <c r="M513" s="165"/>
      <c r="N513" s="165"/>
    </row>
    <row r="514" spans="1:14" ht="55.5" customHeight="1" x14ac:dyDescent="0.2">
      <c r="A514" s="165"/>
      <c r="B514" s="21"/>
      <c r="C514" s="21"/>
      <c r="D514" s="165"/>
      <c r="E514" s="165"/>
      <c r="F514" s="165"/>
      <c r="G514" s="165"/>
      <c r="H514" s="165"/>
      <c r="I514" s="165"/>
      <c r="J514" s="165"/>
      <c r="K514" s="165"/>
      <c r="L514" s="165"/>
      <c r="M514" s="165"/>
      <c r="N514" s="165"/>
    </row>
    <row r="515" spans="1:14" ht="55.5" customHeight="1" x14ac:dyDescent="0.2">
      <c r="A515" s="165"/>
      <c r="B515" s="21"/>
      <c r="C515" s="21"/>
      <c r="D515" s="165"/>
      <c r="E515" s="165"/>
      <c r="F515" s="165"/>
      <c r="G515" s="165"/>
      <c r="H515" s="165"/>
      <c r="I515" s="165"/>
      <c r="J515" s="165"/>
      <c r="K515" s="165"/>
      <c r="L515" s="165"/>
      <c r="M515" s="165"/>
      <c r="N515" s="165"/>
    </row>
    <row r="516" spans="1:14" ht="55.5" customHeight="1" x14ac:dyDescent="0.2">
      <c r="A516" s="165"/>
      <c r="B516" s="21"/>
      <c r="C516" s="21"/>
      <c r="D516" s="165"/>
      <c r="E516" s="165"/>
      <c r="F516" s="165"/>
      <c r="G516" s="165"/>
      <c r="H516" s="165"/>
      <c r="I516" s="165"/>
      <c r="J516" s="165"/>
      <c r="K516" s="165"/>
      <c r="L516" s="165"/>
      <c r="M516" s="165"/>
      <c r="N516" s="165"/>
    </row>
    <row r="517" spans="1:14" ht="55.5" customHeight="1" x14ac:dyDescent="0.2">
      <c r="A517" s="165"/>
      <c r="B517" s="21"/>
      <c r="C517" s="21"/>
      <c r="D517" s="165"/>
      <c r="E517" s="165"/>
      <c r="F517" s="165"/>
      <c r="G517" s="165"/>
      <c r="H517" s="165"/>
      <c r="I517" s="165"/>
      <c r="J517" s="165"/>
      <c r="K517" s="165"/>
      <c r="L517" s="165"/>
      <c r="M517" s="165"/>
      <c r="N517" s="165"/>
    </row>
    <row r="518" spans="1:14" ht="55.5" customHeight="1" x14ac:dyDescent="0.2">
      <c r="A518" s="165"/>
      <c r="B518" s="21"/>
      <c r="C518" s="21"/>
      <c r="D518" s="165"/>
      <c r="E518" s="165"/>
      <c r="F518" s="165"/>
      <c r="G518" s="165"/>
      <c r="H518" s="165"/>
      <c r="I518" s="165"/>
      <c r="J518" s="165"/>
      <c r="K518" s="165"/>
      <c r="L518" s="165"/>
      <c r="M518" s="165"/>
      <c r="N518" s="165"/>
    </row>
    <row r="519" spans="1:14" ht="55.5" customHeight="1" x14ac:dyDescent="0.2">
      <c r="A519" s="165"/>
      <c r="B519" s="21"/>
      <c r="C519" s="21"/>
      <c r="D519" s="165"/>
      <c r="E519" s="165"/>
      <c r="F519" s="165"/>
      <c r="G519" s="165"/>
      <c r="H519" s="165"/>
      <c r="I519" s="165"/>
      <c r="J519" s="165"/>
      <c r="K519" s="165"/>
      <c r="L519" s="165"/>
      <c r="M519" s="165"/>
      <c r="N519" s="165"/>
    </row>
    <row r="520" spans="1:14" ht="55.5" customHeight="1" x14ac:dyDescent="0.2">
      <c r="A520" s="165"/>
      <c r="B520" s="21"/>
      <c r="C520" s="21"/>
      <c r="D520" s="165"/>
      <c r="E520" s="165"/>
      <c r="F520" s="165"/>
      <c r="G520" s="165"/>
      <c r="H520" s="165"/>
      <c r="I520" s="165"/>
      <c r="J520" s="165"/>
      <c r="K520" s="165"/>
      <c r="L520" s="165"/>
      <c r="M520" s="165"/>
      <c r="N520" s="165"/>
    </row>
    <row r="521" spans="1:14" ht="55.5" customHeight="1" x14ac:dyDescent="0.2">
      <c r="A521" s="165"/>
      <c r="B521" s="21"/>
      <c r="C521" s="21"/>
      <c r="D521" s="165"/>
      <c r="E521" s="165"/>
      <c r="F521" s="165"/>
      <c r="G521" s="165"/>
      <c r="H521" s="165"/>
      <c r="I521" s="165"/>
      <c r="J521" s="165"/>
      <c r="K521" s="165"/>
      <c r="L521" s="165"/>
      <c r="M521" s="165"/>
      <c r="N521" s="165"/>
    </row>
    <row r="522" spans="1:14" ht="55.5" customHeight="1" x14ac:dyDescent="0.2">
      <c r="A522" s="165"/>
      <c r="B522" s="21"/>
      <c r="C522" s="21"/>
      <c r="D522" s="165"/>
      <c r="E522" s="165"/>
      <c r="F522" s="165"/>
      <c r="G522" s="165"/>
      <c r="H522" s="165"/>
      <c r="I522" s="165"/>
      <c r="J522" s="165"/>
      <c r="K522" s="165"/>
      <c r="L522" s="165"/>
      <c r="M522" s="165"/>
      <c r="N522" s="165"/>
    </row>
    <row r="523" spans="1:14" ht="55.5" customHeight="1" x14ac:dyDescent="0.2">
      <c r="A523" s="165"/>
      <c r="B523" s="21"/>
      <c r="C523" s="21"/>
      <c r="D523" s="165"/>
      <c r="E523" s="165"/>
      <c r="F523" s="165"/>
      <c r="G523" s="165"/>
      <c r="H523" s="165"/>
      <c r="I523" s="165"/>
      <c r="J523" s="165"/>
      <c r="K523" s="165"/>
      <c r="L523" s="165"/>
      <c r="M523" s="165"/>
      <c r="N523" s="165"/>
    </row>
    <row r="524" spans="1:14" ht="55.5" customHeight="1" x14ac:dyDescent="0.2">
      <c r="A524" s="165"/>
      <c r="B524" s="21"/>
      <c r="C524" s="21"/>
      <c r="D524" s="165"/>
      <c r="E524" s="165"/>
      <c r="F524" s="165"/>
      <c r="G524" s="165"/>
      <c r="H524" s="165"/>
      <c r="I524" s="165"/>
      <c r="J524" s="165"/>
      <c r="K524" s="165"/>
      <c r="L524" s="165"/>
      <c r="M524" s="165"/>
      <c r="N524" s="165"/>
    </row>
    <row r="525" spans="1:14" ht="55.5" customHeight="1" x14ac:dyDescent="0.2">
      <c r="A525" s="165"/>
      <c r="B525" s="21"/>
      <c r="C525" s="21"/>
      <c r="D525" s="165"/>
      <c r="E525" s="165"/>
      <c r="F525" s="165"/>
      <c r="G525" s="165"/>
      <c r="H525" s="165"/>
      <c r="I525" s="165"/>
      <c r="J525" s="165"/>
      <c r="K525" s="165"/>
      <c r="L525" s="165"/>
      <c r="M525" s="165"/>
      <c r="N525" s="165"/>
    </row>
    <row r="526" spans="1:14" ht="55.5" customHeight="1" x14ac:dyDescent="0.2">
      <c r="A526" s="165"/>
      <c r="B526" s="21"/>
      <c r="C526" s="21"/>
      <c r="D526" s="165"/>
      <c r="E526" s="165"/>
      <c r="F526" s="165"/>
      <c r="G526" s="165"/>
      <c r="H526" s="165"/>
      <c r="I526" s="165"/>
      <c r="J526" s="165"/>
      <c r="K526" s="165"/>
      <c r="L526" s="165"/>
      <c r="M526" s="165"/>
      <c r="N526" s="165"/>
    </row>
    <row r="527" spans="1:14" ht="55.5" customHeight="1" x14ac:dyDescent="0.2">
      <c r="A527" s="165"/>
      <c r="B527" s="21"/>
      <c r="C527" s="21"/>
      <c r="D527" s="165"/>
      <c r="E527" s="165"/>
      <c r="F527" s="165"/>
      <c r="G527" s="165"/>
      <c r="H527" s="165"/>
      <c r="I527" s="165"/>
      <c r="J527" s="165"/>
      <c r="K527" s="165"/>
      <c r="L527" s="165"/>
      <c r="M527" s="165"/>
      <c r="N527" s="165"/>
    </row>
    <row r="528" spans="1:14" ht="55.5" customHeight="1" x14ac:dyDescent="0.2">
      <c r="A528" s="165"/>
      <c r="B528" s="21"/>
      <c r="C528" s="21"/>
      <c r="D528" s="165"/>
      <c r="E528" s="165"/>
      <c r="F528" s="165"/>
      <c r="G528" s="165"/>
      <c r="H528" s="165"/>
      <c r="I528" s="165"/>
      <c r="J528" s="165"/>
      <c r="K528" s="165"/>
      <c r="L528" s="165"/>
      <c r="M528" s="165"/>
      <c r="N528" s="165"/>
    </row>
    <row r="529" spans="1:14" ht="55.5" customHeight="1" x14ac:dyDescent="0.2">
      <c r="A529" s="165"/>
      <c r="B529" s="21"/>
      <c r="C529" s="21"/>
      <c r="D529" s="165"/>
      <c r="E529" s="165"/>
      <c r="F529" s="165"/>
      <c r="G529" s="165"/>
      <c r="H529" s="165"/>
      <c r="I529" s="165"/>
      <c r="J529" s="165"/>
      <c r="K529" s="165"/>
      <c r="L529" s="165"/>
      <c r="M529" s="165"/>
      <c r="N529" s="165"/>
    </row>
    <row r="530" spans="1:14" ht="55.5" customHeight="1" x14ac:dyDescent="0.2">
      <c r="A530" s="165"/>
      <c r="B530" s="21"/>
      <c r="C530" s="21"/>
      <c r="D530" s="165"/>
      <c r="E530" s="165"/>
      <c r="F530" s="165"/>
      <c r="G530" s="165"/>
      <c r="H530" s="165"/>
      <c r="I530" s="165"/>
      <c r="J530" s="165"/>
      <c r="K530" s="165"/>
      <c r="L530" s="165"/>
      <c r="M530" s="165"/>
      <c r="N530" s="165"/>
    </row>
    <row r="531" spans="1:14" ht="55.5" customHeight="1" x14ac:dyDescent="0.2">
      <c r="A531" s="165"/>
      <c r="B531" s="21"/>
      <c r="C531" s="21"/>
      <c r="D531" s="165"/>
      <c r="E531" s="165"/>
      <c r="F531" s="165"/>
      <c r="G531" s="165"/>
      <c r="H531" s="165"/>
      <c r="I531" s="165"/>
      <c r="J531" s="165"/>
      <c r="K531" s="165"/>
      <c r="L531" s="165"/>
      <c r="M531" s="165"/>
      <c r="N531" s="165"/>
    </row>
    <row r="532" spans="1:14" ht="55.5" customHeight="1" x14ac:dyDescent="0.2">
      <c r="A532" s="165"/>
      <c r="B532" s="21"/>
      <c r="C532" s="21"/>
      <c r="D532" s="165"/>
      <c r="E532" s="165"/>
      <c r="F532" s="165"/>
      <c r="G532" s="165"/>
      <c r="H532" s="165"/>
      <c r="I532" s="165"/>
      <c r="J532" s="165"/>
      <c r="K532" s="165"/>
      <c r="L532" s="165"/>
      <c r="M532" s="165"/>
      <c r="N532" s="165"/>
    </row>
    <row r="533" spans="1:14" ht="55.5" customHeight="1" x14ac:dyDescent="0.2">
      <c r="A533" s="165"/>
      <c r="B533" s="21"/>
      <c r="C533" s="21"/>
      <c r="D533" s="165"/>
      <c r="E533" s="165"/>
      <c r="F533" s="165"/>
      <c r="G533" s="165"/>
      <c r="H533" s="165"/>
      <c r="I533" s="165"/>
      <c r="J533" s="165"/>
      <c r="K533" s="165"/>
      <c r="L533" s="165"/>
      <c r="M533" s="165"/>
      <c r="N533" s="165"/>
    </row>
    <row r="534" spans="1:14" ht="55.5" customHeight="1" x14ac:dyDescent="0.2">
      <c r="A534" s="165"/>
      <c r="B534" s="21"/>
      <c r="C534" s="21"/>
      <c r="D534" s="165"/>
      <c r="E534" s="165"/>
      <c r="F534" s="165"/>
      <c r="G534" s="165"/>
      <c r="H534" s="165"/>
      <c r="I534" s="165"/>
      <c r="J534" s="165"/>
      <c r="K534" s="165"/>
      <c r="L534" s="165"/>
      <c r="M534" s="165"/>
      <c r="N534" s="165"/>
    </row>
    <row r="535" spans="1:14" ht="55.5" customHeight="1" x14ac:dyDescent="0.2">
      <c r="A535" s="165"/>
      <c r="B535" s="21"/>
      <c r="C535" s="21"/>
      <c r="D535" s="165"/>
      <c r="E535" s="165"/>
      <c r="F535" s="165"/>
      <c r="G535" s="165"/>
      <c r="H535" s="165"/>
      <c r="I535" s="165"/>
      <c r="J535" s="165"/>
      <c r="K535" s="165"/>
      <c r="L535" s="165"/>
      <c r="M535" s="165"/>
      <c r="N535" s="165"/>
    </row>
    <row r="536" spans="1:14" ht="55.5" customHeight="1" x14ac:dyDescent="0.2">
      <c r="A536" s="165"/>
      <c r="B536" s="21"/>
      <c r="C536" s="21"/>
      <c r="D536" s="165"/>
      <c r="E536" s="165"/>
      <c r="F536" s="165"/>
      <c r="G536" s="165"/>
      <c r="H536" s="165"/>
      <c r="I536" s="165"/>
      <c r="J536" s="165"/>
      <c r="K536" s="165"/>
      <c r="L536" s="165"/>
      <c r="M536" s="165"/>
      <c r="N536" s="165"/>
    </row>
    <row r="537" spans="1:14" ht="55.5" customHeight="1" x14ac:dyDescent="0.2">
      <c r="A537" s="165"/>
      <c r="B537" s="21"/>
      <c r="C537" s="21"/>
      <c r="D537" s="165"/>
      <c r="E537" s="165"/>
      <c r="F537" s="165"/>
      <c r="G537" s="165"/>
      <c r="H537" s="165"/>
      <c r="I537" s="165"/>
      <c r="J537" s="165"/>
      <c r="K537" s="165"/>
      <c r="L537" s="165"/>
      <c r="M537" s="165"/>
      <c r="N537" s="165"/>
    </row>
    <row r="538" spans="1:14" ht="55.5" customHeight="1" x14ac:dyDescent="0.2">
      <c r="A538" s="165"/>
      <c r="B538" s="21"/>
      <c r="C538" s="21"/>
      <c r="D538" s="165"/>
      <c r="E538" s="165"/>
      <c r="F538" s="165"/>
      <c r="G538" s="165"/>
      <c r="H538" s="165"/>
      <c r="I538" s="165"/>
      <c r="J538" s="165"/>
      <c r="K538" s="165"/>
      <c r="L538" s="165"/>
      <c r="M538" s="165"/>
      <c r="N538" s="165"/>
    </row>
    <row r="539" spans="1:14" ht="55.5" customHeight="1" x14ac:dyDescent="0.2">
      <c r="A539" s="165"/>
      <c r="B539" s="21"/>
      <c r="C539" s="21"/>
      <c r="D539" s="165"/>
      <c r="E539" s="165"/>
      <c r="F539" s="165"/>
      <c r="G539" s="165"/>
      <c r="H539" s="165"/>
      <c r="I539" s="165"/>
      <c r="J539" s="165"/>
      <c r="K539" s="165"/>
      <c r="L539" s="165"/>
      <c r="M539" s="165"/>
      <c r="N539" s="165"/>
    </row>
    <row r="540" spans="1:14" ht="55.5" customHeight="1" x14ac:dyDescent="0.2">
      <c r="A540" s="165"/>
      <c r="B540" s="21"/>
      <c r="C540" s="21"/>
      <c r="D540" s="165"/>
      <c r="E540" s="165"/>
      <c r="F540" s="165"/>
      <c r="G540" s="165"/>
      <c r="H540" s="165"/>
      <c r="I540" s="165"/>
      <c r="J540" s="165"/>
      <c r="K540" s="165"/>
      <c r="L540" s="165"/>
      <c r="M540" s="165"/>
      <c r="N540" s="165"/>
    </row>
    <row r="541" spans="1:14" ht="55.5" customHeight="1" x14ac:dyDescent="0.2">
      <c r="A541" s="165"/>
      <c r="B541" s="21"/>
      <c r="C541" s="21"/>
      <c r="D541" s="165"/>
      <c r="E541" s="165"/>
      <c r="F541" s="165"/>
      <c r="G541" s="165"/>
      <c r="H541" s="165"/>
      <c r="I541" s="165"/>
      <c r="J541" s="165"/>
      <c r="K541" s="165"/>
      <c r="L541" s="165"/>
      <c r="M541" s="165"/>
      <c r="N541" s="165"/>
    </row>
    <row r="542" spans="1:14" ht="55.5" customHeight="1" x14ac:dyDescent="0.2">
      <c r="A542" s="165"/>
      <c r="B542" s="21"/>
      <c r="C542" s="21"/>
      <c r="D542" s="165"/>
      <c r="E542" s="165"/>
      <c r="F542" s="165"/>
      <c r="G542" s="165"/>
      <c r="H542" s="165"/>
      <c r="I542" s="165"/>
      <c r="J542" s="165"/>
      <c r="K542" s="165"/>
      <c r="L542" s="165"/>
      <c r="M542" s="165"/>
      <c r="N542" s="165"/>
    </row>
    <row r="543" spans="1:14" ht="55.5" customHeight="1" x14ac:dyDescent="0.2">
      <c r="A543" s="165"/>
      <c r="B543" s="21"/>
      <c r="C543" s="21"/>
      <c r="D543" s="165"/>
      <c r="E543" s="165"/>
      <c r="F543" s="165"/>
      <c r="G543" s="165"/>
      <c r="H543" s="165"/>
      <c r="I543" s="165"/>
      <c r="J543" s="165"/>
      <c r="K543" s="165"/>
      <c r="L543" s="165"/>
      <c r="M543" s="165"/>
      <c r="N543" s="165"/>
    </row>
    <row r="544" spans="1:14" ht="55.5" customHeight="1" x14ac:dyDescent="0.2">
      <c r="A544" s="165"/>
      <c r="B544" s="21"/>
      <c r="C544" s="21"/>
      <c r="D544" s="165"/>
      <c r="E544" s="165"/>
      <c r="F544" s="165"/>
      <c r="G544" s="165"/>
      <c r="H544" s="165"/>
      <c r="I544" s="165"/>
      <c r="J544" s="165"/>
      <c r="K544" s="165"/>
      <c r="L544" s="165"/>
      <c r="M544" s="165"/>
      <c r="N544" s="165"/>
    </row>
    <row r="545" spans="1:14" ht="55.5" customHeight="1" x14ac:dyDescent="0.2">
      <c r="A545" s="165"/>
      <c r="B545" s="21"/>
      <c r="C545" s="21"/>
      <c r="D545" s="165"/>
      <c r="E545" s="165"/>
      <c r="F545" s="165"/>
      <c r="G545" s="165"/>
      <c r="H545" s="165"/>
      <c r="I545" s="165"/>
      <c r="J545" s="165"/>
      <c r="K545" s="165"/>
      <c r="L545" s="165"/>
      <c r="M545" s="165"/>
      <c r="N545" s="165"/>
    </row>
    <row r="546" spans="1:14" ht="55.5" customHeight="1" x14ac:dyDescent="0.2">
      <c r="A546" s="165"/>
      <c r="B546" s="21"/>
      <c r="C546" s="21"/>
      <c r="D546" s="165"/>
      <c r="E546" s="165"/>
      <c r="F546" s="165"/>
      <c r="G546" s="165"/>
      <c r="H546" s="165"/>
      <c r="I546" s="165"/>
      <c r="J546" s="165"/>
      <c r="K546" s="165"/>
      <c r="L546" s="165"/>
      <c r="M546" s="165"/>
      <c r="N546" s="165"/>
    </row>
    <row r="547" spans="1:14" ht="55.5" customHeight="1" x14ac:dyDescent="0.2">
      <c r="A547" s="165"/>
      <c r="B547" s="21"/>
      <c r="C547" s="21"/>
      <c r="D547" s="165"/>
      <c r="E547" s="165"/>
      <c r="F547" s="165"/>
      <c r="G547" s="165"/>
      <c r="H547" s="165"/>
      <c r="I547" s="165"/>
      <c r="J547" s="165"/>
      <c r="K547" s="165"/>
      <c r="L547" s="165"/>
      <c r="M547" s="165"/>
      <c r="N547" s="165"/>
    </row>
    <row r="548" spans="1:14" ht="55.5" customHeight="1" x14ac:dyDescent="0.2">
      <c r="A548" s="165"/>
      <c r="B548" s="21"/>
      <c r="C548" s="21"/>
      <c r="D548" s="165"/>
      <c r="E548" s="165"/>
      <c r="F548" s="165"/>
      <c r="G548" s="165"/>
      <c r="H548" s="165"/>
      <c r="I548" s="165"/>
      <c r="J548" s="165"/>
      <c r="K548" s="165"/>
      <c r="L548" s="165"/>
      <c r="M548" s="165"/>
      <c r="N548" s="165"/>
    </row>
    <row r="549" spans="1:14" ht="55.5" customHeight="1" x14ac:dyDescent="0.2">
      <c r="A549" s="165"/>
      <c r="B549" s="21"/>
      <c r="C549" s="21"/>
      <c r="D549" s="165"/>
      <c r="E549" s="165"/>
      <c r="F549" s="165"/>
      <c r="G549" s="165"/>
      <c r="H549" s="165"/>
      <c r="I549" s="165"/>
      <c r="J549" s="165"/>
      <c r="K549" s="165"/>
      <c r="L549" s="165"/>
      <c r="M549" s="165"/>
      <c r="N549" s="165"/>
    </row>
    <row r="550" spans="1:14" ht="55.5" customHeight="1" x14ac:dyDescent="0.2">
      <c r="A550" s="165"/>
      <c r="B550" s="21"/>
      <c r="C550" s="21"/>
      <c r="D550" s="165"/>
      <c r="E550" s="165"/>
      <c r="F550" s="165"/>
      <c r="G550" s="165"/>
      <c r="H550" s="165"/>
      <c r="I550" s="165"/>
      <c r="J550" s="165"/>
      <c r="K550" s="165"/>
      <c r="L550" s="165"/>
      <c r="M550" s="165"/>
      <c r="N550" s="165"/>
    </row>
    <row r="551" spans="1:14" ht="55.5" customHeight="1" x14ac:dyDescent="0.2">
      <c r="A551" s="165"/>
      <c r="B551" s="21"/>
      <c r="C551" s="21"/>
      <c r="D551" s="165"/>
      <c r="E551" s="165"/>
      <c r="F551" s="165"/>
      <c r="G551" s="165"/>
      <c r="H551" s="165"/>
      <c r="I551" s="165"/>
      <c r="J551" s="165"/>
      <c r="K551" s="165"/>
      <c r="L551" s="165"/>
      <c r="M551" s="165"/>
      <c r="N551" s="165"/>
    </row>
    <row r="552" spans="1:14" ht="55.5" customHeight="1" x14ac:dyDescent="0.2">
      <c r="A552" s="165"/>
      <c r="B552" s="21"/>
      <c r="C552" s="21"/>
      <c r="D552" s="165"/>
      <c r="E552" s="165"/>
      <c r="F552" s="165"/>
      <c r="G552" s="165"/>
      <c r="H552" s="165"/>
      <c r="I552" s="165"/>
      <c r="J552" s="165"/>
      <c r="K552" s="165"/>
      <c r="L552" s="165"/>
      <c r="M552" s="165"/>
      <c r="N552" s="165"/>
    </row>
    <row r="553" spans="1:14" ht="55.5" customHeight="1" x14ac:dyDescent="0.2">
      <c r="A553" s="165"/>
      <c r="B553" s="21"/>
      <c r="C553" s="21"/>
      <c r="D553" s="165"/>
      <c r="E553" s="165"/>
      <c r="F553" s="165"/>
      <c r="G553" s="165"/>
      <c r="H553" s="165"/>
      <c r="I553" s="165"/>
      <c r="J553" s="165"/>
      <c r="K553" s="165"/>
      <c r="L553" s="165"/>
      <c r="M553" s="165"/>
      <c r="N553" s="165"/>
    </row>
    <row r="554" spans="1:14" ht="55.5" customHeight="1" x14ac:dyDescent="0.2">
      <c r="A554" s="165"/>
      <c r="B554" s="21"/>
      <c r="C554" s="21"/>
      <c r="D554" s="165"/>
      <c r="E554" s="165"/>
      <c r="F554" s="165"/>
      <c r="G554" s="165"/>
      <c r="H554" s="165"/>
      <c r="I554" s="165"/>
      <c r="J554" s="165"/>
      <c r="K554" s="165"/>
      <c r="L554" s="165"/>
      <c r="M554" s="165"/>
      <c r="N554" s="165"/>
    </row>
    <row r="555" spans="1:14" ht="55.5" customHeight="1" x14ac:dyDescent="0.2">
      <c r="A555" s="165"/>
      <c r="B555" s="21"/>
      <c r="C555" s="21"/>
      <c r="D555" s="165"/>
      <c r="E555" s="165"/>
      <c r="F555" s="165"/>
      <c r="G555" s="165"/>
      <c r="H555" s="165"/>
      <c r="I555" s="165"/>
      <c r="J555" s="165"/>
      <c r="K555" s="165"/>
      <c r="L555" s="165"/>
      <c r="M555" s="165"/>
      <c r="N555" s="165"/>
    </row>
    <row r="556" spans="1:14" ht="55.5" customHeight="1" x14ac:dyDescent="0.2">
      <c r="A556" s="165"/>
      <c r="B556" s="21"/>
      <c r="C556" s="21"/>
      <c r="D556" s="165"/>
      <c r="E556" s="165"/>
      <c r="F556" s="165"/>
      <c r="G556" s="165"/>
      <c r="H556" s="165"/>
      <c r="I556" s="165"/>
      <c r="J556" s="165"/>
      <c r="K556" s="165"/>
      <c r="L556" s="165"/>
      <c r="M556" s="165"/>
      <c r="N556" s="165"/>
    </row>
    <row r="557" spans="1:14" ht="55.5" customHeight="1" x14ac:dyDescent="0.2">
      <c r="A557" s="165"/>
      <c r="B557" s="21"/>
      <c r="C557" s="21"/>
      <c r="D557" s="165"/>
      <c r="E557" s="165"/>
      <c r="F557" s="165"/>
      <c r="G557" s="165"/>
      <c r="H557" s="165"/>
      <c r="I557" s="165"/>
      <c r="J557" s="165"/>
      <c r="K557" s="165"/>
      <c r="L557" s="165"/>
      <c r="M557" s="165"/>
      <c r="N557" s="165"/>
    </row>
    <row r="558" spans="1:14" ht="55.5" customHeight="1" x14ac:dyDescent="0.2">
      <c r="A558" s="165"/>
      <c r="B558" s="21"/>
      <c r="C558" s="21"/>
      <c r="D558" s="165"/>
      <c r="E558" s="165"/>
      <c r="F558" s="165"/>
      <c r="G558" s="165"/>
      <c r="H558" s="165"/>
      <c r="I558" s="165"/>
      <c r="J558" s="165"/>
      <c r="K558" s="165"/>
      <c r="L558" s="165"/>
      <c r="M558" s="165"/>
      <c r="N558" s="165"/>
    </row>
    <row r="559" spans="1:14" ht="55.5" customHeight="1" x14ac:dyDescent="0.2">
      <c r="A559" s="165"/>
      <c r="B559" s="21"/>
      <c r="C559" s="21"/>
      <c r="D559" s="165"/>
      <c r="E559" s="165"/>
      <c r="F559" s="165"/>
      <c r="G559" s="165"/>
      <c r="H559" s="165"/>
      <c r="I559" s="165"/>
      <c r="J559" s="165"/>
      <c r="K559" s="165"/>
      <c r="L559" s="165"/>
      <c r="M559" s="165"/>
      <c r="N559" s="165"/>
    </row>
    <row r="560" spans="1:14" ht="55.5" customHeight="1" x14ac:dyDescent="0.2">
      <c r="A560" s="165"/>
      <c r="B560" s="21"/>
      <c r="C560" s="21"/>
      <c r="D560" s="165"/>
      <c r="E560" s="165"/>
      <c r="F560" s="165"/>
      <c r="G560" s="165"/>
      <c r="H560" s="165"/>
      <c r="I560" s="165"/>
      <c r="J560" s="165"/>
      <c r="K560" s="165"/>
      <c r="L560" s="165"/>
      <c r="M560" s="165"/>
      <c r="N560" s="165"/>
    </row>
    <row r="561" spans="1:14" ht="55.5" customHeight="1" x14ac:dyDescent="0.2">
      <c r="A561" s="165"/>
      <c r="B561" s="21"/>
      <c r="C561" s="21"/>
      <c r="D561" s="165"/>
      <c r="E561" s="165"/>
      <c r="F561" s="165"/>
      <c r="G561" s="165"/>
      <c r="H561" s="165"/>
      <c r="I561" s="165"/>
      <c r="J561" s="165"/>
      <c r="K561" s="165"/>
      <c r="L561" s="165"/>
      <c r="M561" s="165"/>
      <c r="N561" s="165"/>
    </row>
    <row r="562" spans="1:14" ht="55.5" customHeight="1" x14ac:dyDescent="0.2">
      <c r="A562" s="165"/>
      <c r="B562" s="21"/>
      <c r="C562" s="21"/>
      <c r="D562" s="165"/>
      <c r="E562" s="165"/>
      <c r="F562" s="165"/>
      <c r="G562" s="165"/>
      <c r="H562" s="165"/>
      <c r="I562" s="165"/>
      <c r="J562" s="165"/>
      <c r="K562" s="165"/>
      <c r="L562" s="165"/>
      <c r="M562" s="165"/>
      <c r="N562" s="165"/>
    </row>
    <row r="563" spans="1:14" ht="55.5" customHeight="1" x14ac:dyDescent="0.2">
      <c r="A563" s="165"/>
      <c r="B563" s="21"/>
      <c r="C563" s="21"/>
      <c r="D563" s="165"/>
      <c r="E563" s="165"/>
      <c r="F563" s="165"/>
      <c r="G563" s="165"/>
      <c r="H563" s="165"/>
      <c r="I563" s="165"/>
      <c r="J563" s="165"/>
      <c r="K563" s="165"/>
      <c r="L563" s="165"/>
      <c r="M563" s="165"/>
      <c r="N563" s="165"/>
    </row>
    <row r="564" spans="1:14" ht="55.5" customHeight="1" x14ac:dyDescent="0.2">
      <c r="A564" s="165"/>
      <c r="B564" s="21"/>
      <c r="C564" s="21"/>
      <c r="D564" s="165"/>
      <c r="E564" s="165"/>
      <c r="F564" s="165"/>
      <c r="G564" s="165"/>
      <c r="H564" s="165"/>
      <c r="I564" s="165"/>
      <c r="J564" s="165"/>
      <c r="K564" s="165"/>
      <c r="L564" s="165"/>
      <c r="M564" s="165"/>
      <c r="N564" s="165"/>
    </row>
    <row r="565" spans="1:14" ht="55.5" customHeight="1" x14ac:dyDescent="0.2">
      <c r="A565" s="165"/>
      <c r="B565" s="21"/>
      <c r="C565" s="21"/>
      <c r="D565" s="165"/>
      <c r="E565" s="165"/>
      <c r="F565" s="165"/>
      <c r="G565" s="165"/>
      <c r="H565" s="165"/>
      <c r="I565" s="165"/>
      <c r="J565" s="165"/>
      <c r="K565" s="165"/>
      <c r="L565" s="165"/>
      <c r="M565" s="165"/>
      <c r="N565" s="165"/>
    </row>
    <row r="566" spans="1:14" ht="55.5" customHeight="1" x14ac:dyDescent="0.2">
      <c r="A566" s="165"/>
      <c r="B566" s="21"/>
      <c r="C566" s="21"/>
      <c r="D566" s="165"/>
      <c r="E566" s="165"/>
      <c r="F566" s="165"/>
      <c r="G566" s="165"/>
      <c r="H566" s="165"/>
      <c r="I566" s="165"/>
      <c r="J566" s="165"/>
      <c r="K566" s="165"/>
      <c r="L566" s="165"/>
      <c r="M566" s="165"/>
      <c r="N566" s="165"/>
    </row>
    <row r="567" spans="1:14" ht="55.5" customHeight="1" x14ac:dyDescent="0.2">
      <c r="A567" s="165"/>
      <c r="B567" s="21"/>
      <c r="C567" s="21"/>
      <c r="D567" s="165"/>
      <c r="E567" s="165"/>
      <c r="F567" s="165"/>
      <c r="G567" s="165"/>
      <c r="H567" s="165"/>
      <c r="I567" s="165"/>
      <c r="J567" s="165"/>
      <c r="K567" s="165"/>
      <c r="L567" s="165"/>
      <c r="M567" s="165"/>
      <c r="N567" s="165"/>
    </row>
    <row r="568" spans="1:14" ht="55.5" customHeight="1" x14ac:dyDescent="0.2">
      <c r="A568" s="165"/>
      <c r="B568" s="21"/>
      <c r="C568" s="21"/>
      <c r="D568" s="165"/>
      <c r="E568" s="165"/>
      <c r="F568" s="165"/>
      <c r="G568" s="165"/>
      <c r="H568" s="165"/>
      <c r="I568" s="165"/>
      <c r="J568" s="165"/>
      <c r="K568" s="165"/>
      <c r="L568" s="165"/>
      <c r="M568" s="165"/>
      <c r="N568" s="165"/>
    </row>
    <row r="569" spans="1:14" ht="55.5" customHeight="1" x14ac:dyDescent="0.2">
      <c r="A569" s="165"/>
      <c r="B569" s="21"/>
      <c r="C569" s="21"/>
      <c r="D569" s="165"/>
      <c r="E569" s="165"/>
      <c r="F569" s="165"/>
      <c r="G569" s="165"/>
      <c r="H569" s="165"/>
      <c r="I569" s="165"/>
      <c r="J569" s="165"/>
      <c r="K569" s="165"/>
      <c r="L569" s="165"/>
      <c r="M569" s="165"/>
      <c r="N569" s="165"/>
    </row>
    <row r="570" spans="1:14" ht="55.5" customHeight="1" x14ac:dyDescent="0.2">
      <c r="A570" s="165"/>
      <c r="B570" s="21"/>
      <c r="C570" s="21"/>
      <c r="D570" s="165"/>
      <c r="E570" s="165"/>
      <c r="F570" s="165"/>
      <c r="G570" s="165"/>
      <c r="H570" s="165"/>
      <c r="I570" s="165"/>
      <c r="J570" s="165"/>
      <c r="K570" s="165"/>
      <c r="L570" s="165"/>
      <c r="M570" s="165"/>
      <c r="N570" s="165"/>
    </row>
    <row r="571" spans="1:14" ht="55.5" customHeight="1" x14ac:dyDescent="0.2">
      <c r="A571" s="165"/>
      <c r="B571" s="21"/>
      <c r="C571" s="21"/>
      <c r="D571" s="165"/>
      <c r="E571" s="165"/>
      <c r="F571" s="165"/>
      <c r="G571" s="165"/>
      <c r="H571" s="165"/>
      <c r="I571" s="165"/>
      <c r="J571" s="165"/>
      <c r="K571" s="165"/>
      <c r="L571" s="165"/>
      <c r="M571" s="165"/>
      <c r="N571" s="165"/>
    </row>
    <row r="572" spans="1:14" ht="55.5" customHeight="1" x14ac:dyDescent="0.2">
      <c r="A572" s="165"/>
      <c r="B572" s="21"/>
      <c r="C572" s="21"/>
      <c r="D572" s="165"/>
      <c r="E572" s="165"/>
      <c r="F572" s="165"/>
      <c r="G572" s="165"/>
      <c r="H572" s="165"/>
      <c r="I572" s="165"/>
      <c r="J572" s="165"/>
      <c r="K572" s="165"/>
      <c r="L572" s="165"/>
      <c r="M572" s="165"/>
      <c r="N572" s="165"/>
    </row>
    <row r="573" spans="1:14" ht="55.5" customHeight="1" x14ac:dyDescent="0.2">
      <c r="A573" s="165"/>
      <c r="B573" s="21"/>
      <c r="C573" s="21"/>
      <c r="D573" s="165"/>
      <c r="E573" s="165"/>
      <c r="F573" s="165"/>
      <c r="G573" s="165"/>
      <c r="H573" s="165"/>
      <c r="I573" s="165"/>
      <c r="J573" s="165"/>
      <c r="K573" s="165"/>
      <c r="L573" s="165"/>
      <c r="M573" s="165"/>
      <c r="N573" s="165"/>
    </row>
    <row r="574" spans="1:14" ht="55.5" customHeight="1" x14ac:dyDescent="0.2">
      <c r="A574" s="165"/>
      <c r="B574" s="21"/>
      <c r="C574" s="21"/>
      <c r="D574" s="165"/>
      <c r="E574" s="165"/>
      <c r="F574" s="165"/>
      <c r="G574" s="165"/>
      <c r="H574" s="165"/>
      <c r="I574" s="165"/>
      <c r="J574" s="165"/>
      <c r="K574" s="165"/>
      <c r="L574" s="165"/>
      <c r="M574" s="165"/>
      <c r="N574" s="165"/>
    </row>
    <row r="575" spans="1:14" ht="55.5" customHeight="1" x14ac:dyDescent="0.2">
      <c r="A575" s="165"/>
      <c r="B575" s="21"/>
      <c r="C575" s="21"/>
      <c r="D575" s="165"/>
      <c r="E575" s="165"/>
      <c r="F575" s="165"/>
      <c r="G575" s="165"/>
      <c r="H575" s="165"/>
      <c r="I575" s="165"/>
      <c r="J575" s="165"/>
      <c r="K575" s="165"/>
      <c r="L575" s="165"/>
      <c r="M575" s="165"/>
      <c r="N575" s="165"/>
    </row>
    <row r="576" spans="1:14" ht="55.5" customHeight="1" x14ac:dyDescent="0.2">
      <c r="A576" s="165"/>
      <c r="B576" s="21"/>
      <c r="C576" s="21"/>
      <c r="D576" s="165"/>
      <c r="E576" s="165"/>
      <c r="F576" s="165"/>
      <c r="G576" s="165"/>
      <c r="H576" s="165"/>
      <c r="I576" s="165"/>
      <c r="J576" s="165"/>
      <c r="K576" s="165"/>
      <c r="L576" s="165"/>
      <c r="M576" s="165"/>
      <c r="N576" s="165"/>
    </row>
    <row r="577" spans="1:14" ht="55.5" customHeight="1" x14ac:dyDescent="0.2">
      <c r="A577" s="165"/>
      <c r="B577" s="21"/>
      <c r="C577" s="21"/>
      <c r="D577" s="165"/>
      <c r="E577" s="165"/>
      <c r="F577" s="165"/>
      <c r="G577" s="165"/>
      <c r="H577" s="165"/>
      <c r="I577" s="165"/>
      <c r="J577" s="165"/>
      <c r="K577" s="165"/>
      <c r="L577" s="165"/>
      <c r="M577" s="165"/>
      <c r="N577" s="165"/>
    </row>
    <row r="578" spans="1:14" ht="55.5" customHeight="1" x14ac:dyDescent="0.2">
      <c r="A578" s="165"/>
      <c r="B578" s="21"/>
      <c r="C578" s="21"/>
      <c r="D578" s="165"/>
      <c r="E578" s="165"/>
      <c r="F578" s="165"/>
      <c r="G578" s="165"/>
      <c r="H578" s="165"/>
      <c r="I578" s="165"/>
      <c r="J578" s="165"/>
      <c r="K578" s="165"/>
      <c r="L578" s="165"/>
      <c r="M578" s="165"/>
      <c r="N578" s="165"/>
    </row>
    <row r="579" spans="1:14" ht="55.5" customHeight="1" x14ac:dyDescent="0.2">
      <c r="A579" s="165"/>
      <c r="B579" s="21"/>
      <c r="C579" s="21"/>
      <c r="D579" s="165"/>
      <c r="E579" s="165"/>
      <c r="F579" s="165"/>
      <c r="G579" s="165"/>
      <c r="H579" s="165"/>
      <c r="I579" s="165"/>
      <c r="J579" s="165"/>
      <c r="K579" s="165"/>
      <c r="L579" s="165"/>
      <c r="M579" s="165"/>
      <c r="N579" s="165"/>
    </row>
    <row r="580" spans="1:14" ht="55.5" customHeight="1" x14ac:dyDescent="0.2">
      <c r="A580" s="165"/>
      <c r="B580" s="21"/>
      <c r="C580" s="21"/>
      <c r="D580" s="165"/>
      <c r="E580" s="165"/>
      <c r="F580" s="165"/>
      <c r="G580" s="165"/>
      <c r="H580" s="165"/>
      <c r="I580" s="165"/>
      <c r="J580" s="165"/>
      <c r="K580" s="165"/>
      <c r="L580" s="165"/>
      <c r="M580" s="165"/>
      <c r="N580" s="165"/>
    </row>
    <row r="581" spans="1:14" ht="55.5" customHeight="1" x14ac:dyDescent="0.2">
      <c r="A581" s="165"/>
      <c r="B581" s="21"/>
      <c r="C581" s="21"/>
      <c r="D581" s="165"/>
      <c r="E581" s="165"/>
      <c r="F581" s="165"/>
      <c r="G581" s="165"/>
      <c r="H581" s="165"/>
      <c r="I581" s="165"/>
      <c r="J581" s="165"/>
      <c r="K581" s="165"/>
      <c r="L581" s="165"/>
      <c r="M581" s="165"/>
      <c r="N581" s="165"/>
    </row>
    <row r="582" spans="1:14" ht="55.5" customHeight="1" x14ac:dyDescent="0.2">
      <c r="A582" s="165"/>
      <c r="B582" s="21"/>
      <c r="C582" s="21"/>
      <c r="D582" s="165"/>
      <c r="E582" s="165"/>
      <c r="F582" s="165"/>
      <c r="G582" s="165"/>
      <c r="H582" s="165"/>
      <c r="I582" s="165"/>
      <c r="J582" s="165"/>
      <c r="K582" s="165"/>
      <c r="L582" s="165"/>
      <c r="M582" s="165"/>
      <c r="N582" s="165"/>
    </row>
    <row r="583" spans="1:14" ht="55.5" customHeight="1" x14ac:dyDescent="0.2">
      <c r="A583" s="165"/>
      <c r="B583" s="21"/>
      <c r="C583" s="21"/>
      <c r="D583" s="165"/>
      <c r="E583" s="165"/>
      <c r="F583" s="165"/>
      <c r="G583" s="165"/>
      <c r="H583" s="165"/>
      <c r="I583" s="165"/>
      <c r="J583" s="165"/>
      <c r="K583" s="165"/>
      <c r="L583" s="165"/>
      <c r="M583" s="165"/>
      <c r="N583" s="165"/>
    </row>
    <row r="584" spans="1:14" ht="55.5" customHeight="1" x14ac:dyDescent="0.2">
      <c r="A584" s="165"/>
      <c r="B584" s="21"/>
      <c r="C584" s="21"/>
      <c r="D584" s="165"/>
      <c r="E584" s="165"/>
      <c r="F584" s="165"/>
      <c r="G584" s="165"/>
      <c r="H584" s="165"/>
      <c r="I584" s="165"/>
      <c r="J584" s="165"/>
      <c r="K584" s="165"/>
      <c r="L584" s="165"/>
      <c r="M584" s="165"/>
      <c r="N584" s="165"/>
    </row>
    <row r="585" spans="1:14" ht="55.5" customHeight="1" x14ac:dyDescent="0.2">
      <c r="A585" s="165"/>
      <c r="B585" s="21"/>
      <c r="C585" s="21"/>
      <c r="D585" s="165"/>
      <c r="E585" s="165"/>
      <c r="F585" s="165"/>
      <c r="G585" s="165"/>
      <c r="H585" s="165"/>
      <c r="I585" s="165"/>
      <c r="J585" s="165"/>
      <c r="K585" s="165"/>
      <c r="L585" s="165"/>
      <c r="M585" s="165"/>
      <c r="N585" s="165"/>
    </row>
    <row r="586" spans="1:14" ht="55.5" customHeight="1" x14ac:dyDescent="0.2">
      <c r="A586" s="165"/>
      <c r="B586" s="21"/>
      <c r="C586" s="21"/>
      <c r="D586" s="165"/>
      <c r="E586" s="165"/>
      <c r="F586" s="165"/>
      <c r="G586" s="165"/>
      <c r="H586" s="165"/>
      <c r="I586" s="165"/>
      <c r="J586" s="165"/>
      <c r="K586" s="165"/>
      <c r="L586" s="165"/>
      <c r="M586" s="165"/>
      <c r="N586" s="165"/>
    </row>
    <row r="587" spans="1:14" ht="55.5" customHeight="1" x14ac:dyDescent="0.2">
      <c r="A587" s="165"/>
      <c r="B587" s="21"/>
      <c r="C587" s="21"/>
      <c r="D587" s="165"/>
      <c r="E587" s="165"/>
      <c r="F587" s="165"/>
      <c r="G587" s="165"/>
      <c r="H587" s="165"/>
      <c r="I587" s="165"/>
      <c r="J587" s="165"/>
      <c r="K587" s="165"/>
      <c r="L587" s="165"/>
      <c r="M587" s="165"/>
      <c r="N587" s="165"/>
    </row>
    <row r="588" spans="1:14" ht="55.5" customHeight="1" x14ac:dyDescent="0.2">
      <c r="A588" s="165"/>
      <c r="B588" s="21"/>
      <c r="C588" s="21"/>
      <c r="D588" s="165"/>
      <c r="E588" s="165"/>
      <c r="F588" s="165"/>
      <c r="G588" s="165"/>
      <c r="H588" s="165"/>
      <c r="I588" s="165"/>
      <c r="J588" s="165"/>
      <c r="K588" s="165"/>
      <c r="L588" s="165"/>
      <c r="M588" s="165"/>
      <c r="N588" s="165"/>
    </row>
    <row r="589" spans="1:14" ht="55.5" customHeight="1" x14ac:dyDescent="0.2">
      <c r="A589" s="165"/>
      <c r="B589" s="21"/>
      <c r="C589" s="21"/>
      <c r="D589" s="165"/>
      <c r="E589" s="165"/>
      <c r="F589" s="165"/>
      <c r="G589" s="165"/>
      <c r="H589" s="165"/>
      <c r="I589" s="165"/>
      <c r="J589" s="165"/>
      <c r="K589" s="165"/>
      <c r="L589" s="165"/>
      <c r="M589" s="165"/>
      <c r="N589" s="165"/>
    </row>
    <row r="590" spans="1:14" ht="55.5" customHeight="1" x14ac:dyDescent="0.2">
      <c r="A590" s="165"/>
      <c r="B590" s="21"/>
      <c r="C590" s="21"/>
      <c r="D590" s="165"/>
      <c r="E590" s="165"/>
      <c r="F590" s="165"/>
      <c r="G590" s="165"/>
      <c r="H590" s="165"/>
      <c r="I590" s="165"/>
      <c r="J590" s="165"/>
      <c r="K590" s="165"/>
      <c r="L590" s="165"/>
      <c r="M590" s="165"/>
      <c r="N590" s="165"/>
    </row>
    <row r="591" spans="1:14" ht="55.5" customHeight="1" x14ac:dyDescent="0.2">
      <c r="A591" s="165"/>
      <c r="B591" s="21"/>
      <c r="C591" s="21"/>
      <c r="D591" s="165"/>
      <c r="E591" s="165"/>
      <c r="F591" s="165"/>
      <c r="G591" s="165"/>
      <c r="H591" s="165"/>
      <c r="I591" s="165"/>
      <c r="J591" s="165"/>
      <c r="K591" s="165"/>
      <c r="L591" s="165"/>
      <c r="M591" s="165"/>
      <c r="N591" s="165"/>
    </row>
    <row r="592" spans="1:14" ht="55.5" customHeight="1" x14ac:dyDescent="0.2">
      <c r="A592" s="165"/>
      <c r="B592" s="21"/>
      <c r="C592" s="21"/>
      <c r="D592" s="165"/>
      <c r="E592" s="165"/>
      <c r="F592" s="165"/>
      <c r="G592" s="165"/>
      <c r="H592" s="165"/>
      <c r="I592" s="165"/>
      <c r="J592" s="165"/>
      <c r="K592" s="165"/>
      <c r="L592" s="165"/>
      <c r="M592" s="165"/>
      <c r="N592" s="165"/>
    </row>
    <row r="593" spans="1:14" ht="55.5" customHeight="1" x14ac:dyDescent="0.2">
      <c r="A593" s="165"/>
      <c r="B593" s="21"/>
      <c r="C593" s="21"/>
      <c r="D593" s="165"/>
      <c r="E593" s="165"/>
      <c r="F593" s="165"/>
      <c r="G593" s="165"/>
      <c r="H593" s="165"/>
      <c r="I593" s="165"/>
      <c r="J593" s="165"/>
      <c r="K593" s="165"/>
      <c r="L593" s="165"/>
      <c r="M593" s="165"/>
      <c r="N593" s="165"/>
    </row>
    <row r="594" spans="1:14" ht="55.5" customHeight="1" x14ac:dyDescent="0.2">
      <c r="A594" s="165"/>
      <c r="B594" s="21"/>
      <c r="C594" s="21"/>
      <c r="D594" s="165"/>
      <c r="E594" s="165"/>
      <c r="F594" s="165"/>
      <c r="G594" s="165"/>
      <c r="H594" s="165"/>
      <c r="I594" s="165"/>
      <c r="J594" s="165"/>
      <c r="K594" s="165"/>
      <c r="L594" s="165"/>
      <c r="M594" s="165"/>
      <c r="N594" s="165"/>
    </row>
    <row r="595" spans="1:14" ht="55.5" customHeight="1" x14ac:dyDescent="0.2">
      <c r="A595" s="165"/>
      <c r="B595" s="21"/>
      <c r="C595" s="21"/>
      <c r="D595" s="165"/>
      <c r="E595" s="165"/>
      <c r="F595" s="165"/>
      <c r="G595" s="165"/>
      <c r="H595" s="165"/>
      <c r="I595" s="165"/>
      <c r="J595" s="165"/>
      <c r="K595" s="165"/>
      <c r="L595" s="165"/>
      <c r="M595" s="165"/>
      <c r="N595" s="165"/>
    </row>
    <row r="596" spans="1:14" ht="55.5" customHeight="1" x14ac:dyDescent="0.2">
      <c r="A596" s="165"/>
      <c r="B596" s="21"/>
      <c r="C596" s="21"/>
      <c r="D596" s="165"/>
      <c r="E596" s="165"/>
      <c r="F596" s="165"/>
      <c r="G596" s="165"/>
      <c r="H596" s="165"/>
      <c r="I596" s="165"/>
      <c r="J596" s="165"/>
      <c r="K596" s="165"/>
      <c r="L596" s="165"/>
      <c r="M596" s="165"/>
      <c r="N596" s="165"/>
    </row>
    <row r="597" spans="1:14" ht="55.5" customHeight="1" x14ac:dyDescent="0.2">
      <c r="A597" s="165"/>
      <c r="B597" s="21"/>
      <c r="C597" s="21"/>
      <c r="D597" s="165"/>
      <c r="E597" s="165"/>
      <c r="F597" s="165"/>
      <c r="G597" s="165"/>
      <c r="H597" s="165"/>
      <c r="I597" s="165"/>
      <c r="J597" s="165"/>
      <c r="K597" s="165"/>
      <c r="L597" s="165"/>
      <c r="M597" s="165"/>
      <c r="N597" s="165"/>
    </row>
    <row r="598" spans="1:14" ht="55.5" customHeight="1" x14ac:dyDescent="0.2">
      <c r="A598" s="165"/>
      <c r="B598" s="21"/>
      <c r="C598" s="21"/>
      <c r="D598" s="165"/>
      <c r="E598" s="165"/>
      <c r="F598" s="165"/>
      <c r="G598" s="165"/>
      <c r="H598" s="165"/>
      <c r="I598" s="165"/>
      <c r="J598" s="165"/>
      <c r="K598" s="165"/>
      <c r="L598" s="165"/>
      <c r="M598" s="165"/>
      <c r="N598" s="165"/>
    </row>
    <row r="599" spans="1:14" ht="55.5" customHeight="1" x14ac:dyDescent="0.2">
      <c r="A599" s="165"/>
      <c r="B599" s="21"/>
      <c r="C599" s="21"/>
      <c r="D599" s="165"/>
      <c r="E599" s="165"/>
      <c r="F599" s="165"/>
      <c r="G599" s="165"/>
      <c r="H599" s="165"/>
      <c r="I599" s="165"/>
      <c r="J599" s="165"/>
      <c r="K599" s="165"/>
      <c r="L599" s="165"/>
      <c r="M599" s="165"/>
      <c r="N599" s="165"/>
    </row>
    <row r="600" spans="1:14" ht="55.5" customHeight="1" x14ac:dyDescent="0.2">
      <c r="A600" s="165"/>
      <c r="B600" s="21"/>
      <c r="C600" s="21"/>
      <c r="D600" s="165"/>
      <c r="E600" s="165"/>
      <c r="F600" s="165"/>
      <c r="G600" s="165"/>
      <c r="H600" s="165"/>
      <c r="I600" s="165"/>
      <c r="J600" s="165"/>
      <c r="K600" s="165"/>
      <c r="L600" s="165"/>
      <c r="M600" s="165"/>
      <c r="N600" s="165"/>
    </row>
    <row r="601" spans="1:14" ht="55.5" customHeight="1" x14ac:dyDescent="0.2">
      <c r="A601" s="165"/>
      <c r="B601" s="21"/>
      <c r="C601" s="21"/>
      <c r="D601" s="165"/>
      <c r="E601" s="165"/>
      <c r="F601" s="165"/>
      <c r="G601" s="165"/>
      <c r="H601" s="165"/>
      <c r="I601" s="165"/>
      <c r="J601" s="165"/>
      <c r="K601" s="165"/>
      <c r="L601" s="165"/>
      <c r="M601" s="165"/>
      <c r="N601" s="165"/>
    </row>
    <row r="602" spans="1:14" ht="55.5" customHeight="1" x14ac:dyDescent="0.2">
      <c r="A602" s="165"/>
      <c r="B602" s="21"/>
      <c r="C602" s="21"/>
      <c r="D602" s="165"/>
      <c r="E602" s="165"/>
      <c r="F602" s="165"/>
      <c r="G602" s="165"/>
      <c r="H602" s="165"/>
      <c r="I602" s="165"/>
      <c r="J602" s="165"/>
      <c r="K602" s="165"/>
      <c r="L602" s="165"/>
      <c r="M602" s="165"/>
      <c r="N602" s="165"/>
    </row>
    <row r="603" spans="1:14" ht="55.5" customHeight="1" x14ac:dyDescent="0.2">
      <c r="A603" s="165"/>
      <c r="B603" s="21"/>
      <c r="C603" s="21"/>
      <c r="D603" s="165"/>
      <c r="E603" s="165"/>
      <c r="F603" s="165"/>
      <c r="G603" s="165"/>
      <c r="H603" s="165"/>
      <c r="I603" s="165"/>
      <c r="J603" s="165"/>
      <c r="K603" s="165"/>
      <c r="L603" s="165"/>
      <c r="M603" s="165"/>
      <c r="N603" s="165"/>
    </row>
    <row r="604" spans="1:14" ht="55.5" customHeight="1" x14ac:dyDescent="0.2">
      <c r="A604" s="165"/>
      <c r="B604" s="21"/>
      <c r="C604" s="21"/>
      <c r="D604" s="165"/>
      <c r="E604" s="165"/>
      <c r="F604" s="165"/>
      <c r="G604" s="165"/>
      <c r="H604" s="165"/>
      <c r="I604" s="165"/>
      <c r="J604" s="165"/>
      <c r="K604" s="165"/>
      <c r="L604" s="165"/>
      <c r="M604" s="165"/>
      <c r="N604" s="165"/>
    </row>
    <row r="605" spans="1:14" ht="55.5" customHeight="1" x14ac:dyDescent="0.2">
      <c r="A605" s="165"/>
      <c r="B605" s="21"/>
      <c r="C605" s="21"/>
      <c r="D605" s="165"/>
      <c r="E605" s="165"/>
      <c r="F605" s="165"/>
      <c r="G605" s="165"/>
      <c r="H605" s="165"/>
      <c r="I605" s="165"/>
      <c r="J605" s="165"/>
      <c r="K605" s="165"/>
      <c r="L605" s="165"/>
      <c r="M605" s="165"/>
      <c r="N605" s="165"/>
    </row>
    <row r="606" spans="1:14" ht="55.5" customHeight="1" x14ac:dyDescent="0.2">
      <c r="A606" s="165"/>
      <c r="B606" s="21"/>
      <c r="C606" s="21"/>
      <c r="D606" s="165"/>
      <c r="E606" s="165"/>
      <c r="F606" s="165"/>
      <c r="G606" s="165"/>
      <c r="H606" s="165"/>
      <c r="I606" s="165"/>
      <c r="J606" s="165"/>
      <c r="K606" s="165"/>
      <c r="L606" s="165"/>
      <c r="M606" s="165"/>
      <c r="N606" s="165"/>
    </row>
    <row r="607" spans="1:14" ht="55.5" customHeight="1" x14ac:dyDescent="0.2">
      <c r="A607" s="165"/>
      <c r="B607" s="21"/>
      <c r="C607" s="21"/>
      <c r="D607" s="165"/>
      <c r="E607" s="165"/>
      <c r="F607" s="165"/>
      <c r="G607" s="165"/>
      <c r="H607" s="165"/>
      <c r="I607" s="165"/>
      <c r="J607" s="165"/>
      <c r="K607" s="165"/>
      <c r="L607" s="165"/>
      <c r="M607" s="165"/>
      <c r="N607" s="165"/>
    </row>
    <row r="608" spans="1:14" ht="55.5" customHeight="1" x14ac:dyDescent="0.2">
      <c r="A608" s="165"/>
      <c r="B608" s="21"/>
      <c r="C608" s="21"/>
      <c r="D608" s="165"/>
      <c r="E608" s="165"/>
      <c r="F608" s="165"/>
      <c r="G608" s="165"/>
      <c r="H608" s="165"/>
      <c r="I608" s="165"/>
      <c r="J608" s="165"/>
      <c r="K608" s="165"/>
      <c r="L608" s="165"/>
      <c r="M608" s="165"/>
      <c r="N608" s="165"/>
    </row>
    <row r="609" spans="1:14" ht="55.5" customHeight="1" x14ac:dyDescent="0.2">
      <c r="A609" s="165"/>
      <c r="B609" s="21"/>
      <c r="C609" s="21"/>
      <c r="D609" s="165"/>
      <c r="E609" s="165"/>
      <c r="F609" s="165"/>
      <c r="G609" s="165"/>
      <c r="H609" s="165"/>
      <c r="I609" s="165"/>
      <c r="J609" s="165"/>
      <c r="K609" s="165"/>
      <c r="L609" s="165"/>
      <c r="M609" s="165"/>
      <c r="N609" s="165"/>
    </row>
    <row r="610" spans="1:14" ht="55.5" customHeight="1" x14ac:dyDescent="0.2">
      <c r="A610" s="165"/>
      <c r="B610" s="21"/>
      <c r="C610" s="21"/>
      <c r="D610" s="165"/>
      <c r="E610" s="165"/>
      <c r="F610" s="165"/>
      <c r="G610" s="165"/>
      <c r="H610" s="165"/>
      <c r="I610" s="165"/>
      <c r="J610" s="165"/>
      <c r="K610" s="165"/>
      <c r="L610" s="165"/>
      <c r="M610" s="165"/>
      <c r="N610" s="165"/>
    </row>
    <row r="611" spans="1:14" ht="55.5" customHeight="1" x14ac:dyDescent="0.2">
      <c r="A611" s="165"/>
      <c r="B611" s="21"/>
      <c r="C611" s="21"/>
      <c r="D611" s="165"/>
      <c r="E611" s="165"/>
      <c r="F611" s="165"/>
      <c r="G611" s="165"/>
      <c r="H611" s="165"/>
      <c r="I611" s="165"/>
      <c r="J611" s="165"/>
      <c r="K611" s="165"/>
      <c r="L611" s="165"/>
      <c r="M611" s="165"/>
      <c r="N611" s="165"/>
    </row>
    <row r="612" spans="1:14" ht="55.5" customHeight="1" x14ac:dyDescent="0.2">
      <c r="A612" s="165"/>
      <c r="B612" s="21"/>
      <c r="C612" s="21"/>
      <c r="D612" s="165"/>
      <c r="E612" s="165"/>
      <c r="F612" s="165"/>
      <c r="G612" s="165"/>
      <c r="H612" s="165"/>
      <c r="I612" s="165"/>
      <c r="J612" s="165"/>
      <c r="K612" s="165"/>
      <c r="L612" s="165"/>
      <c r="M612" s="165"/>
      <c r="N612" s="165"/>
    </row>
    <row r="613" spans="1:14" ht="55.5" customHeight="1" x14ac:dyDescent="0.2">
      <c r="A613" s="165"/>
      <c r="B613" s="21"/>
      <c r="C613" s="21"/>
      <c r="D613" s="165"/>
      <c r="E613" s="165"/>
      <c r="F613" s="165"/>
      <c r="G613" s="165"/>
      <c r="H613" s="165"/>
      <c r="I613" s="165"/>
      <c r="J613" s="165"/>
      <c r="K613" s="165"/>
      <c r="L613" s="165"/>
      <c r="M613" s="165"/>
      <c r="N613" s="165"/>
    </row>
    <row r="614" spans="1:14" ht="55.5" customHeight="1" x14ac:dyDescent="0.2">
      <c r="A614" s="165"/>
      <c r="B614" s="21"/>
      <c r="C614" s="21"/>
      <c r="D614" s="165"/>
      <c r="E614" s="165"/>
      <c r="F614" s="165"/>
      <c r="G614" s="165"/>
      <c r="H614" s="165"/>
      <c r="I614" s="165"/>
      <c r="J614" s="165"/>
      <c r="K614" s="165"/>
      <c r="L614" s="165"/>
      <c r="M614" s="165"/>
      <c r="N614" s="165"/>
    </row>
    <row r="615" spans="1:14" ht="55.5" customHeight="1" x14ac:dyDescent="0.2">
      <c r="A615" s="165"/>
      <c r="B615" s="21"/>
      <c r="C615" s="21"/>
      <c r="D615" s="165"/>
      <c r="E615" s="165"/>
      <c r="F615" s="165"/>
      <c r="G615" s="165"/>
      <c r="H615" s="165"/>
      <c r="I615" s="165"/>
      <c r="J615" s="165"/>
      <c r="K615" s="165"/>
      <c r="L615" s="165"/>
      <c r="M615" s="165"/>
      <c r="N615" s="165"/>
    </row>
    <row r="616" spans="1:14" ht="55.5" customHeight="1" x14ac:dyDescent="0.2">
      <c r="A616" s="165"/>
      <c r="B616" s="21"/>
      <c r="C616" s="21"/>
      <c r="D616" s="165"/>
      <c r="E616" s="165"/>
      <c r="F616" s="165"/>
      <c r="G616" s="165"/>
      <c r="H616" s="165"/>
      <c r="I616" s="165"/>
      <c r="J616" s="165"/>
      <c r="K616" s="165"/>
      <c r="L616" s="165"/>
      <c r="M616" s="165"/>
      <c r="N616" s="165"/>
    </row>
    <row r="617" spans="1:14" ht="55.5" customHeight="1" x14ac:dyDescent="0.2">
      <c r="A617" s="165"/>
      <c r="B617" s="21"/>
      <c r="C617" s="21"/>
      <c r="D617" s="165"/>
      <c r="E617" s="165"/>
      <c r="F617" s="165"/>
      <c r="G617" s="165"/>
      <c r="H617" s="165"/>
      <c r="I617" s="165"/>
      <c r="J617" s="165"/>
      <c r="K617" s="165"/>
      <c r="L617" s="165"/>
      <c r="M617" s="165"/>
      <c r="N617" s="165"/>
    </row>
    <row r="618" spans="1:14" ht="55.5" customHeight="1" x14ac:dyDescent="0.2">
      <c r="A618" s="165"/>
      <c r="B618" s="21"/>
      <c r="C618" s="21"/>
      <c r="D618" s="165"/>
      <c r="E618" s="165"/>
      <c r="F618" s="165"/>
      <c r="G618" s="165"/>
      <c r="H618" s="165"/>
      <c r="I618" s="165"/>
      <c r="J618" s="165"/>
      <c r="K618" s="165"/>
      <c r="L618" s="165"/>
      <c r="M618" s="165"/>
      <c r="N618" s="165"/>
    </row>
    <row r="619" spans="1:14" ht="55.5" customHeight="1" x14ac:dyDescent="0.2">
      <c r="A619" s="165"/>
      <c r="B619" s="21"/>
      <c r="C619" s="21"/>
      <c r="D619" s="165"/>
      <c r="E619" s="165"/>
      <c r="F619" s="165"/>
      <c r="G619" s="165"/>
      <c r="H619" s="165"/>
      <c r="I619" s="165"/>
      <c r="J619" s="165"/>
      <c r="K619" s="165"/>
      <c r="L619" s="165"/>
      <c r="M619" s="165"/>
      <c r="N619" s="165"/>
    </row>
    <row r="620" spans="1:14" ht="55.5" customHeight="1" x14ac:dyDescent="0.2">
      <c r="A620" s="165"/>
      <c r="B620" s="21"/>
      <c r="C620" s="21"/>
      <c r="D620" s="165"/>
      <c r="E620" s="165"/>
      <c r="F620" s="165"/>
      <c r="G620" s="165"/>
      <c r="H620" s="165"/>
      <c r="I620" s="165"/>
      <c r="J620" s="165"/>
      <c r="K620" s="165"/>
      <c r="L620" s="165"/>
      <c r="M620" s="165"/>
      <c r="N620" s="165"/>
    </row>
    <row r="621" spans="1:14" ht="55.5" customHeight="1" x14ac:dyDescent="0.2">
      <c r="A621" s="165"/>
      <c r="B621" s="21"/>
      <c r="C621" s="21"/>
      <c r="D621" s="165"/>
      <c r="E621" s="165"/>
      <c r="F621" s="165"/>
      <c r="G621" s="165"/>
      <c r="H621" s="165"/>
      <c r="I621" s="165"/>
      <c r="J621" s="165"/>
      <c r="K621" s="165"/>
      <c r="L621" s="165"/>
      <c r="M621" s="165"/>
      <c r="N621" s="165"/>
    </row>
    <row r="622" spans="1:14" ht="55.5" customHeight="1" x14ac:dyDescent="0.2">
      <c r="A622" s="165"/>
      <c r="B622" s="21"/>
      <c r="C622" s="21"/>
      <c r="D622" s="165"/>
      <c r="E622" s="165"/>
      <c r="F622" s="165"/>
      <c r="G622" s="165"/>
      <c r="H622" s="165"/>
      <c r="I622" s="165"/>
      <c r="J622" s="165"/>
      <c r="K622" s="165"/>
      <c r="L622" s="165"/>
      <c r="M622" s="165"/>
      <c r="N622" s="165"/>
    </row>
    <row r="623" spans="1:14" ht="55.5" customHeight="1" x14ac:dyDescent="0.2">
      <c r="A623" s="165"/>
      <c r="B623" s="21"/>
      <c r="C623" s="21"/>
      <c r="D623" s="165"/>
      <c r="E623" s="165"/>
      <c r="F623" s="165"/>
      <c r="G623" s="165"/>
      <c r="H623" s="165"/>
      <c r="I623" s="165"/>
      <c r="J623" s="165"/>
      <c r="K623" s="165"/>
      <c r="L623" s="165"/>
      <c r="M623" s="165"/>
      <c r="N623" s="165"/>
    </row>
    <row r="624" spans="1:14" ht="55.5" customHeight="1" x14ac:dyDescent="0.2">
      <c r="A624" s="165"/>
      <c r="B624" s="21"/>
      <c r="C624" s="21"/>
      <c r="D624" s="165"/>
      <c r="E624" s="165"/>
      <c r="F624" s="165"/>
      <c r="G624" s="165"/>
      <c r="H624" s="165"/>
      <c r="I624" s="165"/>
      <c r="J624" s="165"/>
      <c r="K624" s="165"/>
      <c r="L624" s="165"/>
      <c r="M624" s="165"/>
      <c r="N624" s="165"/>
    </row>
    <row r="625" spans="1:14" ht="55.5" customHeight="1" x14ac:dyDescent="0.2">
      <c r="A625" s="165"/>
      <c r="B625" s="21"/>
      <c r="C625" s="21"/>
      <c r="D625" s="165"/>
      <c r="E625" s="165"/>
      <c r="F625" s="165"/>
      <c r="G625" s="165"/>
      <c r="H625" s="165"/>
      <c r="I625" s="165"/>
      <c r="J625" s="165"/>
      <c r="K625" s="165"/>
      <c r="L625" s="165"/>
      <c r="M625" s="165"/>
      <c r="N625" s="165"/>
    </row>
    <row r="626" spans="1:14" ht="55.5" customHeight="1" x14ac:dyDescent="0.2">
      <c r="A626" s="165"/>
      <c r="B626" s="21"/>
      <c r="C626" s="21"/>
      <c r="D626" s="165"/>
      <c r="E626" s="165"/>
      <c r="F626" s="165"/>
      <c r="G626" s="165"/>
      <c r="H626" s="165"/>
      <c r="I626" s="165"/>
      <c r="J626" s="165"/>
      <c r="K626" s="165"/>
      <c r="L626" s="165"/>
      <c r="M626" s="165"/>
      <c r="N626" s="165"/>
    </row>
    <row r="627" spans="1:14" ht="55.5" customHeight="1" x14ac:dyDescent="0.2">
      <c r="A627" s="165"/>
      <c r="B627" s="21"/>
      <c r="C627" s="21"/>
      <c r="D627" s="165"/>
      <c r="E627" s="165"/>
      <c r="F627" s="165"/>
      <c r="G627" s="165"/>
      <c r="H627" s="165"/>
      <c r="I627" s="165"/>
      <c r="J627" s="165"/>
      <c r="K627" s="165"/>
      <c r="L627" s="165"/>
      <c r="M627" s="165"/>
      <c r="N627" s="165"/>
    </row>
    <row r="628" spans="1:14" ht="55.5" customHeight="1" x14ac:dyDescent="0.2">
      <c r="A628" s="165"/>
      <c r="B628" s="21"/>
      <c r="C628" s="21"/>
      <c r="D628" s="165"/>
      <c r="E628" s="165"/>
      <c r="F628" s="165"/>
      <c r="G628" s="165"/>
      <c r="H628" s="165"/>
      <c r="I628" s="165"/>
      <c r="J628" s="165"/>
      <c r="K628" s="165"/>
      <c r="L628" s="165"/>
      <c r="M628" s="165"/>
      <c r="N628" s="165"/>
    </row>
    <row r="629" spans="1:14" ht="55.5" customHeight="1" x14ac:dyDescent="0.2">
      <c r="A629" s="165"/>
      <c r="B629" s="21"/>
      <c r="C629" s="21"/>
      <c r="D629" s="165"/>
      <c r="E629" s="165"/>
      <c r="F629" s="165"/>
      <c r="G629" s="165"/>
      <c r="H629" s="165"/>
      <c r="I629" s="165"/>
      <c r="J629" s="165"/>
      <c r="K629" s="165"/>
      <c r="L629" s="165"/>
      <c r="M629" s="165"/>
      <c r="N629" s="165"/>
    </row>
    <row r="630" spans="1:14" ht="55.5" customHeight="1" x14ac:dyDescent="0.2">
      <c r="A630" s="165"/>
      <c r="B630" s="21"/>
      <c r="C630" s="21"/>
      <c r="D630" s="165"/>
      <c r="E630" s="165"/>
      <c r="F630" s="165"/>
      <c r="G630" s="165"/>
      <c r="H630" s="165"/>
      <c r="I630" s="165"/>
      <c r="J630" s="165"/>
      <c r="K630" s="165"/>
      <c r="L630" s="165"/>
      <c r="M630" s="165"/>
      <c r="N630" s="165"/>
    </row>
    <row r="631" spans="1:14" ht="55.5" customHeight="1" x14ac:dyDescent="0.2">
      <c r="A631" s="165"/>
      <c r="B631" s="21"/>
      <c r="C631" s="21"/>
      <c r="D631" s="165"/>
      <c r="E631" s="165"/>
      <c r="F631" s="165"/>
      <c r="G631" s="165"/>
      <c r="H631" s="165"/>
      <c r="I631" s="165"/>
      <c r="J631" s="165"/>
      <c r="K631" s="165"/>
      <c r="L631" s="165"/>
      <c r="M631" s="165"/>
      <c r="N631" s="165"/>
    </row>
    <row r="632" spans="1:14" ht="55.5" customHeight="1" x14ac:dyDescent="0.2">
      <c r="A632" s="165"/>
      <c r="B632" s="21"/>
      <c r="C632" s="21"/>
      <c r="D632" s="165"/>
      <c r="E632" s="165"/>
      <c r="F632" s="165"/>
      <c r="G632" s="165"/>
      <c r="H632" s="165"/>
      <c r="I632" s="165"/>
      <c r="J632" s="165"/>
      <c r="K632" s="165"/>
      <c r="L632" s="165"/>
      <c r="M632" s="165"/>
      <c r="N632" s="165"/>
    </row>
    <row r="633" spans="1:14" ht="55.5" customHeight="1" x14ac:dyDescent="0.2">
      <c r="A633" s="165"/>
      <c r="B633" s="21"/>
      <c r="C633" s="21"/>
      <c r="D633" s="165"/>
      <c r="E633" s="165"/>
      <c r="F633" s="165"/>
      <c r="G633" s="165"/>
      <c r="H633" s="165"/>
      <c r="I633" s="165"/>
      <c r="J633" s="165"/>
      <c r="K633" s="165"/>
      <c r="L633" s="165"/>
      <c r="M633" s="165"/>
      <c r="N633" s="165"/>
    </row>
    <row r="634" spans="1:14" ht="55.5" customHeight="1" x14ac:dyDescent="0.2">
      <c r="A634" s="165"/>
      <c r="B634" s="21"/>
      <c r="C634" s="21"/>
      <c r="D634" s="165"/>
      <c r="E634" s="165"/>
      <c r="F634" s="165"/>
      <c r="G634" s="165"/>
      <c r="H634" s="165"/>
      <c r="I634" s="165"/>
      <c r="J634" s="165"/>
      <c r="K634" s="165"/>
      <c r="L634" s="165"/>
      <c r="M634" s="165"/>
      <c r="N634" s="165"/>
    </row>
    <row r="635" spans="1:14" ht="55.5" customHeight="1" x14ac:dyDescent="0.2">
      <c r="A635" s="165"/>
      <c r="B635" s="21"/>
      <c r="C635" s="21"/>
      <c r="D635" s="165"/>
      <c r="E635" s="165"/>
      <c r="F635" s="165"/>
      <c r="G635" s="165"/>
      <c r="H635" s="165"/>
      <c r="I635" s="165"/>
      <c r="J635" s="165"/>
      <c r="K635" s="165"/>
      <c r="L635" s="165"/>
      <c r="M635" s="165"/>
      <c r="N635" s="165"/>
    </row>
    <row r="636" spans="1:14" ht="55.5" customHeight="1" x14ac:dyDescent="0.2">
      <c r="A636" s="165"/>
      <c r="B636" s="21"/>
      <c r="C636" s="21"/>
      <c r="D636" s="165"/>
      <c r="E636" s="165"/>
      <c r="F636" s="165"/>
      <c r="G636" s="165"/>
      <c r="H636" s="165"/>
      <c r="I636" s="165"/>
      <c r="J636" s="165"/>
      <c r="K636" s="165"/>
      <c r="L636" s="165"/>
      <c r="M636" s="165"/>
      <c r="N636" s="165"/>
    </row>
    <row r="637" spans="1:14" ht="55.5" customHeight="1" x14ac:dyDescent="0.2">
      <c r="A637" s="165"/>
      <c r="B637" s="21"/>
      <c r="C637" s="21"/>
      <c r="D637" s="165"/>
      <c r="E637" s="165"/>
      <c r="F637" s="165"/>
      <c r="G637" s="165"/>
      <c r="H637" s="165"/>
      <c r="I637" s="165"/>
      <c r="J637" s="165"/>
      <c r="K637" s="165"/>
      <c r="L637" s="165"/>
      <c r="M637" s="165"/>
      <c r="N637" s="165"/>
    </row>
    <row r="638" spans="1:14" ht="55.5" customHeight="1" x14ac:dyDescent="0.2">
      <c r="A638" s="165"/>
      <c r="B638" s="21"/>
      <c r="C638" s="21"/>
      <c r="D638" s="165"/>
      <c r="E638" s="165"/>
      <c r="F638" s="165"/>
      <c r="G638" s="165"/>
      <c r="H638" s="165"/>
      <c r="I638" s="165"/>
      <c r="J638" s="165"/>
      <c r="K638" s="165"/>
      <c r="L638" s="165"/>
      <c r="M638" s="165"/>
      <c r="N638" s="165"/>
    </row>
    <row r="639" spans="1:14" ht="55.5" customHeight="1" x14ac:dyDescent="0.2">
      <c r="A639" s="165"/>
      <c r="B639" s="21"/>
      <c r="C639" s="21"/>
      <c r="D639" s="165"/>
      <c r="E639" s="165"/>
      <c r="F639" s="165"/>
      <c r="G639" s="165"/>
      <c r="H639" s="165"/>
      <c r="I639" s="165"/>
      <c r="J639" s="165"/>
      <c r="K639" s="165"/>
      <c r="L639" s="165"/>
      <c r="M639" s="165"/>
      <c r="N639" s="165"/>
    </row>
    <row r="640" spans="1:14" ht="55.5" customHeight="1" x14ac:dyDescent="0.2">
      <c r="A640" s="165"/>
      <c r="B640" s="21"/>
      <c r="C640" s="21"/>
      <c r="D640" s="165"/>
      <c r="E640" s="165"/>
      <c r="F640" s="165"/>
      <c r="G640" s="165"/>
      <c r="H640" s="165"/>
      <c r="I640" s="165"/>
      <c r="J640" s="165"/>
      <c r="K640" s="165"/>
      <c r="L640" s="165"/>
      <c r="M640" s="165"/>
      <c r="N640" s="165"/>
    </row>
    <row r="641" spans="1:14" ht="55.5" customHeight="1" x14ac:dyDescent="0.2">
      <c r="A641" s="165"/>
      <c r="B641" s="21"/>
      <c r="C641" s="21"/>
      <c r="D641" s="165"/>
      <c r="E641" s="165"/>
      <c r="F641" s="165"/>
      <c r="G641" s="165"/>
      <c r="H641" s="165"/>
      <c r="I641" s="165"/>
      <c r="J641" s="165"/>
      <c r="K641" s="165"/>
      <c r="L641" s="165"/>
      <c r="M641" s="165"/>
      <c r="N641" s="165"/>
    </row>
    <row r="642" spans="1:14" ht="55.5" customHeight="1" x14ac:dyDescent="0.2">
      <c r="A642" s="165"/>
      <c r="B642" s="21"/>
      <c r="C642" s="21"/>
      <c r="D642" s="165"/>
      <c r="E642" s="165"/>
      <c r="F642" s="165"/>
      <c r="G642" s="165"/>
      <c r="H642" s="165"/>
      <c r="I642" s="165"/>
      <c r="J642" s="165"/>
      <c r="K642" s="165"/>
      <c r="L642" s="165"/>
      <c r="M642" s="165"/>
      <c r="N642" s="165"/>
    </row>
    <row r="643" spans="1:14" ht="55.5" customHeight="1" x14ac:dyDescent="0.2">
      <c r="A643" s="165"/>
      <c r="B643" s="21"/>
      <c r="C643" s="21"/>
      <c r="D643" s="165"/>
      <c r="E643" s="165"/>
      <c r="F643" s="165"/>
      <c r="G643" s="165"/>
      <c r="H643" s="165"/>
      <c r="I643" s="165"/>
      <c r="J643" s="165"/>
      <c r="K643" s="165"/>
      <c r="L643" s="165"/>
      <c r="M643" s="165"/>
      <c r="N643" s="165"/>
    </row>
    <row r="644" spans="1:14" ht="55.5" customHeight="1" x14ac:dyDescent="0.2">
      <c r="A644" s="165"/>
      <c r="B644" s="21"/>
      <c r="C644" s="21"/>
      <c r="D644" s="165"/>
      <c r="E644" s="165"/>
      <c r="F644" s="165"/>
      <c r="G644" s="165"/>
      <c r="H644" s="165"/>
      <c r="I644" s="165"/>
      <c r="J644" s="165"/>
      <c r="K644" s="165"/>
      <c r="L644" s="165"/>
      <c r="M644" s="165"/>
      <c r="N644" s="165"/>
    </row>
    <row r="645" spans="1:14" ht="55.5" customHeight="1" x14ac:dyDescent="0.2">
      <c r="A645" s="165"/>
      <c r="B645" s="21"/>
      <c r="C645" s="21"/>
      <c r="D645" s="165"/>
      <c r="E645" s="165"/>
      <c r="F645" s="165"/>
      <c r="G645" s="165"/>
      <c r="H645" s="165"/>
      <c r="I645" s="165"/>
      <c r="J645" s="165"/>
      <c r="K645" s="165"/>
      <c r="L645" s="165"/>
      <c r="M645" s="165"/>
      <c r="N645" s="165"/>
    </row>
    <row r="646" spans="1:14" ht="55.5" customHeight="1" x14ac:dyDescent="0.2">
      <c r="A646" s="165"/>
      <c r="B646" s="21"/>
      <c r="C646" s="21"/>
      <c r="D646" s="165"/>
      <c r="E646" s="165"/>
      <c r="F646" s="165"/>
      <c r="G646" s="165"/>
      <c r="H646" s="165"/>
      <c r="I646" s="165"/>
      <c r="J646" s="165"/>
      <c r="K646" s="165"/>
      <c r="L646" s="165"/>
      <c r="M646" s="165"/>
      <c r="N646" s="165"/>
    </row>
    <row r="647" spans="1:14" ht="55.5" customHeight="1" x14ac:dyDescent="0.2">
      <c r="A647" s="165"/>
      <c r="B647" s="21"/>
      <c r="C647" s="21"/>
      <c r="D647" s="165"/>
      <c r="E647" s="165"/>
      <c r="F647" s="165"/>
      <c r="G647" s="165"/>
      <c r="H647" s="165"/>
      <c r="I647" s="165"/>
      <c r="J647" s="165"/>
      <c r="K647" s="165"/>
      <c r="L647" s="165"/>
      <c r="M647" s="165"/>
      <c r="N647" s="165"/>
    </row>
    <row r="648" spans="1:14" ht="55.5" customHeight="1" x14ac:dyDescent="0.2">
      <c r="A648" s="165"/>
      <c r="B648" s="21"/>
      <c r="C648" s="21"/>
      <c r="D648" s="165"/>
      <c r="E648" s="165"/>
      <c r="F648" s="165"/>
      <c r="G648" s="165"/>
      <c r="H648" s="165"/>
      <c r="I648" s="165"/>
      <c r="J648" s="165"/>
      <c r="K648" s="165"/>
      <c r="L648" s="165"/>
      <c r="M648" s="165"/>
      <c r="N648" s="165"/>
    </row>
    <row r="649" spans="1:14" ht="55.5" customHeight="1" x14ac:dyDescent="0.2">
      <c r="A649" s="165"/>
      <c r="B649" s="21"/>
      <c r="C649" s="21"/>
      <c r="D649" s="165"/>
      <c r="E649" s="165"/>
      <c r="F649" s="165"/>
      <c r="G649" s="165"/>
      <c r="H649" s="165"/>
      <c r="I649" s="165"/>
      <c r="J649" s="165"/>
      <c r="K649" s="165"/>
      <c r="L649" s="165"/>
      <c r="M649" s="165"/>
      <c r="N649" s="165"/>
    </row>
    <row r="650" spans="1:14" ht="55.5" customHeight="1" x14ac:dyDescent="0.2">
      <c r="A650" s="165"/>
      <c r="B650" s="21"/>
      <c r="C650" s="21"/>
      <c r="D650" s="165"/>
      <c r="E650" s="165"/>
      <c r="F650" s="165"/>
      <c r="G650" s="165"/>
      <c r="H650" s="165"/>
      <c r="I650" s="165"/>
      <c r="J650" s="165"/>
      <c r="K650" s="165"/>
      <c r="L650" s="165"/>
      <c r="M650" s="165"/>
      <c r="N650" s="165"/>
    </row>
    <row r="651" spans="1:14" ht="55.5" customHeight="1" x14ac:dyDescent="0.2">
      <c r="A651" s="165"/>
      <c r="B651" s="21"/>
      <c r="C651" s="21"/>
      <c r="D651" s="165"/>
      <c r="E651" s="165"/>
      <c r="F651" s="165"/>
      <c r="G651" s="165"/>
      <c r="H651" s="165"/>
      <c r="I651" s="165"/>
      <c r="J651" s="165"/>
      <c r="K651" s="165"/>
      <c r="L651" s="165"/>
      <c r="M651" s="165"/>
      <c r="N651" s="165"/>
    </row>
    <row r="652" spans="1:14" ht="55.5" customHeight="1" x14ac:dyDescent="0.2">
      <c r="A652" s="165"/>
      <c r="B652" s="21"/>
      <c r="C652" s="21"/>
      <c r="D652" s="165"/>
      <c r="E652" s="165"/>
      <c r="F652" s="165"/>
      <c r="G652" s="165"/>
      <c r="H652" s="165"/>
      <c r="I652" s="165"/>
      <c r="J652" s="165"/>
      <c r="K652" s="165"/>
      <c r="L652" s="165"/>
      <c r="M652" s="165"/>
      <c r="N652" s="165"/>
    </row>
    <row r="653" spans="1:14" ht="55.5" customHeight="1" x14ac:dyDescent="0.2">
      <c r="A653" s="165"/>
      <c r="B653" s="21"/>
      <c r="C653" s="21"/>
      <c r="D653" s="165"/>
      <c r="E653" s="165"/>
      <c r="F653" s="165"/>
      <c r="G653" s="165"/>
      <c r="H653" s="165"/>
      <c r="I653" s="165"/>
      <c r="J653" s="165"/>
      <c r="K653" s="165"/>
      <c r="L653" s="165"/>
      <c r="M653" s="165"/>
      <c r="N653" s="165"/>
    </row>
    <row r="654" spans="1:14" ht="55.5" customHeight="1" x14ac:dyDescent="0.2">
      <c r="A654" s="165"/>
      <c r="B654" s="21"/>
      <c r="C654" s="21"/>
      <c r="D654" s="165"/>
      <c r="E654" s="165"/>
      <c r="F654" s="165"/>
      <c r="G654" s="165"/>
      <c r="H654" s="165"/>
      <c r="I654" s="165"/>
      <c r="J654" s="165"/>
      <c r="K654" s="165"/>
      <c r="L654" s="165"/>
      <c r="M654" s="165"/>
      <c r="N654" s="165"/>
    </row>
    <row r="655" spans="1:14" ht="55.5" customHeight="1" x14ac:dyDescent="0.2">
      <c r="A655" s="165"/>
      <c r="B655" s="21"/>
      <c r="C655" s="21"/>
      <c r="D655" s="165"/>
      <c r="E655" s="165"/>
      <c r="F655" s="165"/>
      <c r="G655" s="165"/>
      <c r="H655" s="165"/>
      <c r="I655" s="165"/>
      <c r="J655" s="165"/>
      <c r="K655" s="165"/>
      <c r="L655" s="165"/>
      <c r="M655" s="165"/>
      <c r="N655" s="165"/>
    </row>
    <row r="656" spans="1:14" ht="55.5" customHeight="1" x14ac:dyDescent="0.2">
      <c r="A656" s="165"/>
      <c r="B656" s="21"/>
      <c r="C656" s="21"/>
      <c r="D656" s="165"/>
      <c r="E656" s="165"/>
      <c r="F656" s="165"/>
      <c r="G656" s="165"/>
      <c r="H656" s="165"/>
      <c r="I656" s="165"/>
      <c r="J656" s="165"/>
      <c r="K656" s="165"/>
      <c r="L656" s="165"/>
      <c r="M656" s="165"/>
      <c r="N656" s="165"/>
    </row>
    <row r="657" spans="1:14" ht="55.5" customHeight="1" x14ac:dyDescent="0.2">
      <c r="A657" s="165"/>
      <c r="B657" s="21"/>
      <c r="C657" s="21"/>
      <c r="D657" s="165"/>
      <c r="E657" s="165"/>
      <c r="F657" s="165"/>
      <c r="G657" s="165"/>
      <c r="H657" s="165"/>
      <c r="I657" s="165"/>
      <c r="J657" s="165"/>
      <c r="K657" s="165"/>
      <c r="L657" s="165"/>
      <c r="M657" s="165"/>
      <c r="N657" s="165"/>
    </row>
    <row r="658" spans="1:14" ht="55.5" customHeight="1" x14ac:dyDescent="0.2">
      <c r="A658" s="165"/>
      <c r="B658" s="21"/>
      <c r="C658" s="21"/>
      <c r="D658" s="165"/>
      <c r="E658" s="165"/>
      <c r="F658" s="165"/>
      <c r="G658" s="165"/>
      <c r="H658" s="165"/>
      <c r="I658" s="165"/>
      <c r="J658" s="165"/>
      <c r="K658" s="165"/>
      <c r="L658" s="165"/>
      <c r="M658" s="165"/>
      <c r="N658" s="165"/>
    </row>
    <row r="659" spans="1:14" ht="55.5" customHeight="1" x14ac:dyDescent="0.2">
      <c r="A659" s="165"/>
      <c r="B659" s="21"/>
      <c r="C659" s="21"/>
      <c r="D659" s="165"/>
      <c r="E659" s="165"/>
      <c r="F659" s="165"/>
      <c r="G659" s="165"/>
      <c r="H659" s="165"/>
      <c r="I659" s="165"/>
      <c r="J659" s="165"/>
      <c r="K659" s="165"/>
      <c r="L659" s="165"/>
      <c r="M659" s="165"/>
      <c r="N659" s="165"/>
    </row>
    <row r="660" spans="1:14" ht="55.5" customHeight="1" x14ac:dyDescent="0.2">
      <c r="A660" s="165"/>
      <c r="B660" s="21"/>
      <c r="C660" s="21"/>
      <c r="D660" s="165"/>
      <c r="E660" s="165"/>
      <c r="F660" s="165"/>
      <c r="G660" s="165"/>
      <c r="H660" s="165"/>
      <c r="I660" s="165"/>
      <c r="J660" s="165"/>
      <c r="K660" s="165"/>
      <c r="L660" s="165"/>
      <c r="M660" s="165"/>
      <c r="N660" s="165"/>
    </row>
    <row r="661" spans="1:14" ht="55.5" customHeight="1" x14ac:dyDescent="0.2">
      <c r="A661" s="165"/>
      <c r="B661" s="21"/>
      <c r="C661" s="21"/>
      <c r="D661" s="165"/>
      <c r="E661" s="165"/>
      <c r="F661" s="165"/>
      <c r="G661" s="165"/>
      <c r="H661" s="165"/>
      <c r="I661" s="165"/>
      <c r="J661" s="165"/>
      <c r="K661" s="165"/>
      <c r="L661" s="165"/>
      <c r="M661" s="165"/>
      <c r="N661" s="165"/>
    </row>
    <row r="662" spans="1:14" ht="55.5" customHeight="1" x14ac:dyDescent="0.2">
      <c r="A662" s="165"/>
      <c r="B662" s="21"/>
      <c r="C662" s="21"/>
      <c r="D662" s="165"/>
      <c r="E662" s="165"/>
      <c r="F662" s="165"/>
      <c r="G662" s="165"/>
      <c r="H662" s="165"/>
      <c r="I662" s="165"/>
      <c r="J662" s="165"/>
      <c r="K662" s="165"/>
      <c r="L662" s="165"/>
      <c r="M662" s="165"/>
      <c r="N662" s="165"/>
    </row>
    <row r="663" spans="1:14" ht="55.5" customHeight="1" x14ac:dyDescent="0.2">
      <c r="A663" s="165"/>
      <c r="B663" s="21"/>
      <c r="C663" s="21"/>
      <c r="D663" s="165"/>
      <c r="E663" s="165"/>
      <c r="F663" s="165"/>
      <c r="G663" s="165"/>
      <c r="H663" s="165"/>
      <c r="I663" s="165"/>
      <c r="J663" s="165"/>
      <c r="K663" s="165"/>
      <c r="L663" s="165"/>
      <c r="M663" s="165"/>
      <c r="N663" s="165"/>
    </row>
    <row r="664" spans="1:14" ht="55.5" customHeight="1" x14ac:dyDescent="0.2">
      <c r="A664" s="165"/>
      <c r="B664" s="21"/>
      <c r="C664" s="21"/>
      <c r="D664" s="165"/>
      <c r="E664" s="165"/>
      <c r="F664" s="165"/>
      <c r="G664" s="165"/>
      <c r="H664" s="165"/>
      <c r="I664" s="165"/>
      <c r="J664" s="165"/>
      <c r="K664" s="165"/>
      <c r="L664" s="165"/>
      <c r="M664" s="165"/>
      <c r="N664" s="165"/>
    </row>
    <row r="665" spans="1:14" ht="55.5" customHeight="1" x14ac:dyDescent="0.2">
      <c r="A665" s="165"/>
      <c r="B665" s="21"/>
      <c r="C665" s="21"/>
      <c r="D665" s="165"/>
      <c r="E665" s="165"/>
      <c r="F665" s="165"/>
      <c r="G665" s="165"/>
      <c r="H665" s="165"/>
      <c r="I665" s="165"/>
      <c r="J665" s="165"/>
      <c r="K665" s="165"/>
      <c r="L665" s="165"/>
      <c r="M665" s="165"/>
      <c r="N665" s="165"/>
    </row>
    <row r="666" spans="1:14" ht="55.5" customHeight="1" x14ac:dyDescent="0.2">
      <c r="A666" s="165"/>
      <c r="B666" s="21"/>
      <c r="C666" s="21"/>
      <c r="D666" s="165"/>
      <c r="E666" s="165"/>
      <c r="F666" s="165"/>
      <c r="G666" s="165"/>
      <c r="H666" s="165"/>
      <c r="I666" s="165"/>
      <c r="J666" s="165"/>
      <c r="K666" s="165"/>
      <c r="L666" s="165"/>
      <c r="M666" s="165"/>
      <c r="N666" s="165"/>
    </row>
    <row r="667" spans="1:14" ht="55.5" customHeight="1" x14ac:dyDescent="0.2">
      <c r="A667" s="165"/>
      <c r="B667" s="21"/>
      <c r="C667" s="21"/>
      <c r="D667" s="165"/>
      <c r="E667" s="165"/>
      <c r="F667" s="165"/>
      <c r="G667" s="165"/>
      <c r="H667" s="165"/>
      <c r="I667" s="165"/>
      <c r="J667" s="165"/>
      <c r="K667" s="165"/>
      <c r="L667" s="165"/>
      <c r="M667" s="165"/>
      <c r="N667" s="165"/>
    </row>
    <row r="668" spans="1:14" ht="55.5" customHeight="1" x14ac:dyDescent="0.2">
      <c r="A668" s="165"/>
      <c r="B668" s="21"/>
      <c r="C668" s="21"/>
      <c r="D668" s="165"/>
      <c r="E668" s="165"/>
      <c r="F668" s="165"/>
      <c r="G668" s="165"/>
      <c r="H668" s="165"/>
      <c r="I668" s="165"/>
      <c r="J668" s="165"/>
      <c r="K668" s="165"/>
      <c r="L668" s="165"/>
      <c r="M668" s="165"/>
      <c r="N668" s="165"/>
    </row>
    <row r="669" spans="1:14" ht="55.5" customHeight="1" x14ac:dyDescent="0.2">
      <c r="A669" s="165"/>
      <c r="B669" s="21"/>
      <c r="C669" s="21"/>
      <c r="D669" s="165"/>
      <c r="E669" s="165"/>
      <c r="F669" s="165"/>
      <c r="G669" s="165"/>
      <c r="H669" s="165"/>
      <c r="I669" s="165"/>
      <c r="J669" s="165"/>
      <c r="K669" s="165"/>
      <c r="L669" s="165"/>
      <c r="M669" s="165"/>
      <c r="N669" s="165"/>
    </row>
    <row r="670" spans="1:14" ht="55.5" customHeight="1" x14ac:dyDescent="0.2">
      <c r="A670" s="165"/>
      <c r="B670" s="21"/>
      <c r="C670" s="21"/>
      <c r="D670" s="165"/>
      <c r="E670" s="165"/>
      <c r="F670" s="165"/>
      <c r="G670" s="165"/>
      <c r="H670" s="165"/>
      <c r="I670" s="165"/>
      <c r="J670" s="165"/>
      <c r="K670" s="165"/>
      <c r="L670" s="165"/>
      <c r="M670" s="165"/>
      <c r="N670" s="165"/>
    </row>
    <row r="671" spans="1:14" ht="55.5" customHeight="1" x14ac:dyDescent="0.2">
      <c r="A671" s="165"/>
      <c r="B671" s="21"/>
      <c r="C671" s="21"/>
      <c r="D671" s="165"/>
      <c r="E671" s="165"/>
      <c r="F671" s="165"/>
      <c r="G671" s="165"/>
      <c r="H671" s="165"/>
      <c r="I671" s="165"/>
      <c r="J671" s="165"/>
      <c r="K671" s="165"/>
      <c r="L671" s="165"/>
      <c r="M671" s="165"/>
      <c r="N671" s="165"/>
    </row>
    <row r="672" spans="1:14" ht="55.5" customHeight="1" x14ac:dyDescent="0.2">
      <c r="A672" s="165"/>
      <c r="B672" s="21"/>
      <c r="C672" s="21"/>
      <c r="D672" s="165"/>
      <c r="E672" s="165"/>
      <c r="F672" s="165"/>
      <c r="G672" s="165"/>
      <c r="H672" s="165"/>
      <c r="I672" s="165"/>
      <c r="J672" s="165"/>
      <c r="K672" s="165"/>
      <c r="L672" s="165"/>
      <c r="M672" s="165"/>
      <c r="N672" s="165"/>
    </row>
    <row r="673" spans="1:14" ht="55.5" customHeight="1" x14ac:dyDescent="0.2">
      <c r="A673" s="165"/>
      <c r="B673" s="21"/>
      <c r="C673" s="21"/>
      <c r="D673" s="165"/>
      <c r="E673" s="165"/>
      <c r="F673" s="165"/>
      <c r="G673" s="165"/>
      <c r="H673" s="165"/>
      <c r="I673" s="165"/>
      <c r="J673" s="165"/>
      <c r="K673" s="165"/>
      <c r="L673" s="165"/>
      <c r="M673" s="165"/>
      <c r="N673" s="165"/>
    </row>
    <row r="674" spans="1:14" ht="55.5" customHeight="1" x14ac:dyDescent="0.2">
      <c r="A674" s="165"/>
      <c r="B674" s="21"/>
      <c r="C674" s="21"/>
      <c r="D674" s="165"/>
      <c r="E674" s="165"/>
      <c r="F674" s="165"/>
      <c r="G674" s="165"/>
      <c r="H674" s="165"/>
      <c r="I674" s="165"/>
      <c r="J674" s="165"/>
      <c r="K674" s="165"/>
      <c r="L674" s="165"/>
      <c r="M674" s="165"/>
      <c r="N674" s="165"/>
    </row>
    <row r="675" spans="1:14" ht="55.5" customHeight="1" x14ac:dyDescent="0.2">
      <c r="A675" s="165"/>
      <c r="B675" s="21"/>
      <c r="C675" s="21"/>
      <c r="D675" s="165"/>
      <c r="E675" s="165"/>
      <c r="F675" s="165"/>
      <c r="G675" s="165"/>
      <c r="H675" s="165"/>
      <c r="I675" s="165"/>
      <c r="J675" s="165"/>
      <c r="K675" s="165"/>
      <c r="L675" s="165"/>
      <c r="M675" s="165"/>
      <c r="N675" s="165"/>
    </row>
    <row r="676" spans="1:14" ht="55.5" customHeight="1" x14ac:dyDescent="0.2">
      <c r="A676" s="165"/>
      <c r="B676" s="21"/>
      <c r="C676" s="21"/>
      <c r="D676" s="165"/>
      <c r="E676" s="165"/>
      <c r="F676" s="165"/>
      <c r="G676" s="165"/>
      <c r="H676" s="165"/>
      <c r="I676" s="165"/>
      <c r="J676" s="165"/>
      <c r="K676" s="165"/>
      <c r="L676" s="165"/>
      <c r="M676" s="165"/>
      <c r="N676" s="165"/>
    </row>
    <row r="677" spans="1:14" ht="55.5" customHeight="1" x14ac:dyDescent="0.2">
      <c r="A677" s="165"/>
      <c r="B677" s="21"/>
      <c r="C677" s="21"/>
      <c r="D677" s="165"/>
      <c r="E677" s="165"/>
      <c r="F677" s="165"/>
      <c r="G677" s="165"/>
      <c r="H677" s="165"/>
      <c r="I677" s="165"/>
      <c r="J677" s="165"/>
      <c r="K677" s="165"/>
      <c r="L677" s="165"/>
      <c r="M677" s="165"/>
      <c r="N677" s="165"/>
    </row>
    <row r="678" spans="1:14" ht="55.5" customHeight="1" x14ac:dyDescent="0.2">
      <c r="A678" s="165"/>
      <c r="B678" s="21"/>
      <c r="C678" s="21"/>
      <c r="D678" s="165"/>
      <c r="E678" s="165"/>
      <c r="F678" s="165"/>
      <c r="G678" s="165"/>
      <c r="H678" s="165"/>
      <c r="I678" s="165"/>
      <c r="J678" s="165"/>
      <c r="K678" s="165"/>
      <c r="L678" s="165"/>
      <c r="M678" s="165"/>
      <c r="N678" s="165"/>
    </row>
    <row r="679" spans="1:14" ht="55.5" customHeight="1" x14ac:dyDescent="0.2">
      <c r="A679" s="165"/>
      <c r="B679" s="21"/>
      <c r="C679" s="21"/>
      <c r="D679" s="165"/>
      <c r="E679" s="165"/>
      <c r="F679" s="165"/>
      <c r="G679" s="165"/>
      <c r="H679" s="165"/>
      <c r="I679" s="165"/>
      <c r="J679" s="165"/>
      <c r="K679" s="165"/>
      <c r="L679" s="165"/>
      <c r="M679" s="165"/>
      <c r="N679" s="165"/>
    </row>
    <row r="680" spans="1:14" ht="55.5" customHeight="1" x14ac:dyDescent="0.2">
      <c r="A680" s="165"/>
      <c r="B680" s="21"/>
      <c r="C680" s="21"/>
      <c r="D680" s="165"/>
      <c r="E680" s="165"/>
      <c r="F680" s="165"/>
      <c r="G680" s="165"/>
      <c r="H680" s="165"/>
      <c r="I680" s="165"/>
      <c r="J680" s="165"/>
      <c r="K680" s="165"/>
      <c r="L680" s="165"/>
      <c r="M680" s="165"/>
      <c r="N680" s="165"/>
    </row>
    <row r="681" spans="1:14" ht="55.5" customHeight="1" x14ac:dyDescent="0.2">
      <c r="A681" s="165"/>
      <c r="B681" s="21"/>
      <c r="C681" s="21"/>
      <c r="D681" s="165"/>
      <c r="E681" s="165"/>
      <c r="F681" s="165"/>
      <c r="G681" s="165"/>
      <c r="H681" s="165"/>
      <c r="I681" s="165"/>
      <c r="J681" s="165"/>
      <c r="K681" s="165"/>
      <c r="L681" s="165"/>
      <c r="M681" s="165"/>
      <c r="N681" s="165"/>
    </row>
    <row r="682" spans="1:14" ht="55.5" customHeight="1" x14ac:dyDescent="0.2">
      <c r="A682" s="165"/>
      <c r="B682" s="21"/>
      <c r="C682" s="21"/>
      <c r="D682" s="165"/>
      <c r="E682" s="165"/>
      <c r="F682" s="165"/>
      <c r="G682" s="165"/>
      <c r="H682" s="165"/>
      <c r="I682" s="165"/>
      <c r="J682" s="165"/>
      <c r="K682" s="165"/>
      <c r="L682" s="165"/>
      <c r="M682" s="165"/>
      <c r="N682" s="165"/>
    </row>
    <row r="683" spans="1:14" ht="55.5" customHeight="1" x14ac:dyDescent="0.2">
      <c r="A683" s="165"/>
      <c r="B683" s="21"/>
      <c r="C683" s="21"/>
      <c r="D683" s="165"/>
      <c r="E683" s="165"/>
      <c r="F683" s="165"/>
      <c r="G683" s="165"/>
      <c r="H683" s="165"/>
      <c r="I683" s="165"/>
      <c r="J683" s="165"/>
      <c r="K683" s="165"/>
      <c r="L683" s="165"/>
      <c r="M683" s="165"/>
      <c r="N683" s="165"/>
    </row>
    <row r="684" spans="1:14" ht="55.5" customHeight="1" x14ac:dyDescent="0.2">
      <c r="A684" s="165"/>
      <c r="B684" s="21"/>
      <c r="C684" s="21"/>
      <c r="D684" s="165"/>
      <c r="E684" s="165"/>
      <c r="F684" s="165"/>
      <c r="G684" s="165"/>
      <c r="H684" s="165"/>
      <c r="I684" s="165"/>
      <c r="J684" s="165"/>
      <c r="K684" s="165"/>
      <c r="L684" s="165"/>
      <c r="M684" s="165"/>
      <c r="N684" s="165"/>
    </row>
    <row r="685" spans="1:14" ht="55.5" customHeight="1" x14ac:dyDescent="0.2">
      <c r="A685" s="165"/>
      <c r="B685" s="21"/>
      <c r="C685" s="21"/>
      <c r="D685" s="165"/>
      <c r="E685" s="165"/>
      <c r="F685" s="165"/>
      <c r="G685" s="165"/>
      <c r="H685" s="165"/>
      <c r="I685" s="165"/>
      <c r="J685" s="165"/>
      <c r="K685" s="165"/>
      <c r="L685" s="165"/>
      <c r="M685" s="165"/>
      <c r="N685" s="165"/>
    </row>
    <row r="686" spans="1:14" ht="55.5" customHeight="1" x14ac:dyDescent="0.2">
      <c r="A686" s="165"/>
      <c r="B686" s="21"/>
      <c r="C686" s="21"/>
      <c r="D686" s="165"/>
      <c r="E686" s="165"/>
      <c r="F686" s="165"/>
      <c r="G686" s="165"/>
      <c r="H686" s="165"/>
      <c r="I686" s="165"/>
      <c r="J686" s="165"/>
      <c r="K686" s="165"/>
      <c r="L686" s="165"/>
      <c r="M686" s="165"/>
      <c r="N686" s="165"/>
    </row>
    <row r="687" spans="1:14" ht="55.5" customHeight="1" x14ac:dyDescent="0.2">
      <c r="A687" s="165"/>
      <c r="B687" s="21"/>
      <c r="C687" s="21"/>
      <c r="D687" s="165"/>
      <c r="E687" s="165"/>
      <c r="F687" s="165"/>
      <c r="G687" s="165"/>
      <c r="H687" s="165"/>
      <c r="I687" s="165"/>
      <c r="J687" s="165"/>
      <c r="K687" s="165"/>
      <c r="L687" s="165"/>
      <c r="M687" s="165"/>
      <c r="N687" s="165"/>
    </row>
    <row r="688" spans="1:14" ht="55.5" customHeight="1" x14ac:dyDescent="0.2">
      <c r="A688" s="165"/>
      <c r="B688" s="21"/>
      <c r="C688" s="21"/>
      <c r="D688" s="165"/>
      <c r="E688" s="165"/>
      <c r="F688" s="165"/>
      <c r="G688" s="165"/>
      <c r="H688" s="165"/>
      <c r="I688" s="165"/>
      <c r="J688" s="165"/>
      <c r="K688" s="165"/>
      <c r="L688" s="165"/>
      <c r="M688" s="165"/>
      <c r="N688" s="165"/>
    </row>
    <row r="689" spans="1:14" ht="55.5" customHeight="1" x14ac:dyDescent="0.2">
      <c r="A689" s="165"/>
      <c r="B689" s="21"/>
      <c r="C689" s="21"/>
      <c r="D689" s="165"/>
      <c r="E689" s="165"/>
      <c r="F689" s="165"/>
      <c r="G689" s="165"/>
      <c r="H689" s="165"/>
      <c r="I689" s="165"/>
      <c r="J689" s="165"/>
      <c r="K689" s="165"/>
      <c r="L689" s="165"/>
      <c r="M689" s="165"/>
      <c r="N689" s="165"/>
    </row>
    <row r="690" spans="1:14" ht="55.5" customHeight="1" x14ac:dyDescent="0.2">
      <c r="A690" s="165"/>
      <c r="B690" s="21"/>
      <c r="C690" s="21"/>
      <c r="D690" s="165"/>
      <c r="E690" s="165"/>
      <c r="F690" s="165"/>
      <c r="G690" s="165"/>
      <c r="H690" s="165"/>
      <c r="I690" s="165"/>
      <c r="J690" s="165"/>
      <c r="K690" s="165"/>
      <c r="L690" s="165"/>
      <c r="M690" s="165"/>
      <c r="N690" s="165"/>
    </row>
    <row r="691" spans="1:14" ht="55.5" customHeight="1" x14ac:dyDescent="0.2">
      <c r="A691" s="165"/>
      <c r="B691" s="21"/>
      <c r="C691" s="21"/>
      <c r="D691" s="165"/>
      <c r="E691" s="165"/>
      <c r="F691" s="165"/>
      <c r="G691" s="165"/>
      <c r="H691" s="165"/>
      <c r="I691" s="165"/>
      <c r="J691" s="165"/>
      <c r="K691" s="165"/>
      <c r="L691" s="165"/>
      <c r="M691" s="165"/>
      <c r="N691" s="165"/>
    </row>
    <row r="692" spans="1:14" ht="55.5" customHeight="1" x14ac:dyDescent="0.2">
      <c r="A692" s="165"/>
      <c r="B692" s="21"/>
      <c r="C692" s="21"/>
      <c r="D692" s="165"/>
      <c r="E692" s="165"/>
      <c r="F692" s="165"/>
      <c r="G692" s="165"/>
      <c r="H692" s="165"/>
      <c r="I692" s="165"/>
      <c r="J692" s="165"/>
      <c r="K692" s="165"/>
      <c r="L692" s="165"/>
      <c r="M692" s="165"/>
      <c r="N692" s="165"/>
    </row>
    <row r="693" spans="1:14" ht="55.5" customHeight="1" x14ac:dyDescent="0.2">
      <c r="A693" s="165"/>
      <c r="B693" s="21"/>
      <c r="C693" s="21"/>
      <c r="D693" s="165"/>
      <c r="E693" s="165"/>
      <c r="F693" s="165"/>
      <c r="G693" s="165"/>
      <c r="H693" s="165"/>
      <c r="I693" s="165"/>
      <c r="J693" s="165"/>
      <c r="K693" s="165"/>
      <c r="L693" s="165"/>
      <c r="M693" s="165"/>
      <c r="N693" s="165"/>
    </row>
    <row r="694" spans="1:14" ht="55.5" customHeight="1" x14ac:dyDescent="0.2">
      <c r="A694" s="165"/>
      <c r="B694" s="21"/>
      <c r="C694" s="21"/>
      <c r="D694" s="165"/>
      <c r="E694" s="165"/>
      <c r="F694" s="165"/>
      <c r="G694" s="165"/>
      <c r="H694" s="165"/>
      <c r="I694" s="165"/>
      <c r="J694" s="165"/>
      <c r="K694" s="165"/>
      <c r="L694" s="165"/>
      <c r="M694" s="165"/>
      <c r="N694" s="165"/>
    </row>
    <row r="695" spans="1:14" ht="55.5" customHeight="1" x14ac:dyDescent="0.2">
      <c r="A695" s="165"/>
      <c r="B695" s="21"/>
      <c r="C695" s="21"/>
      <c r="D695" s="165"/>
      <c r="E695" s="165"/>
      <c r="F695" s="165"/>
      <c r="G695" s="165"/>
      <c r="H695" s="165"/>
      <c r="I695" s="165"/>
      <c r="J695" s="165"/>
      <c r="K695" s="165"/>
      <c r="L695" s="165"/>
      <c r="M695" s="165"/>
      <c r="N695" s="165"/>
    </row>
    <row r="696" spans="1:14" ht="55.5" customHeight="1" x14ac:dyDescent="0.2">
      <c r="A696" s="165"/>
      <c r="B696" s="21"/>
      <c r="C696" s="21"/>
      <c r="D696" s="165"/>
      <c r="E696" s="165"/>
      <c r="F696" s="165"/>
      <c r="G696" s="165"/>
      <c r="H696" s="165"/>
      <c r="I696" s="165"/>
      <c r="J696" s="165"/>
      <c r="K696" s="165"/>
      <c r="L696" s="165"/>
      <c r="M696" s="165"/>
      <c r="N696" s="165"/>
    </row>
    <row r="697" spans="1:14" ht="55.5" customHeight="1" x14ac:dyDescent="0.2">
      <c r="A697" s="165"/>
      <c r="B697" s="21"/>
      <c r="C697" s="21"/>
      <c r="D697" s="165"/>
      <c r="E697" s="165"/>
      <c r="F697" s="165"/>
      <c r="G697" s="165"/>
      <c r="H697" s="165"/>
      <c r="I697" s="165"/>
      <c r="J697" s="165"/>
      <c r="K697" s="165"/>
      <c r="L697" s="165"/>
      <c r="M697" s="165"/>
      <c r="N697" s="165"/>
    </row>
    <row r="698" spans="1:14" ht="55.5" customHeight="1" x14ac:dyDescent="0.2">
      <c r="A698" s="165"/>
      <c r="B698" s="21"/>
      <c r="C698" s="21"/>
      <c r="D698" s="165"/>
      <c r="E698" s="165"/>
      <c r="F698" s="165"/>
      <c r="G698" s="165"/>
      <c r="H698" s="165"/>
      <c r="I698" s="165"/>
      <c r="J698" s="165"/>
      <c r="K698" s="165"/>
      <c r="L698" s="165"/>
      <c r="M698" s="165"/>
      <c r="N698" s="165"/>
    </row>
    <row r="699" spans="1:14" ht="55.5" customHeight="1" x14ac:dyDescent="0.2">
      <c r="A699" s="165"/>
      <c r="B699" s="21"/>
      <c r="C699" s="21"/>
      <c r="D699" s="165"/>
      <c r="E699" s="165"/>
      <c r="F699" s="165"/>
      <c r="G699" s="165"/>
      <c r="H699" s="165"/>
      <c r="I699" s="165"/>
      <c r="J699" s="165"/>
      <c r="K699" s="165"/>
      <c r="L699" s="165"/>
      <c r="M699" s="165"/>
      <c r="N699" s="165"/>
    </row>
    <row r="700" spans="1:14" ht="55.5" customHeight="1" x14ac:dyDescent="0.2">
      <c r="A700" s="165"/>
      <c r="B700" s="21"/>
      <c r="C700" s="21"/>
      <c r="D700" s="165"/>
      <c r="E700" s="165"/>
      <c r="F700" s="165"/>
      <c r="G700" s="165"/>
      <c r="H700" s="165"/>
      <c r="I700" s="165"/>
      <c r="J700" s="165"/>
      <c r="K700" s="165"/>
      <c r="L700" s="165"/>
      <c r="M700" s="165"/>
      <c r="N700" s="165"/>
    </row>
    <row r="701" spans="1:14" ht="55.5" customHeight="1" x14ac:dyDescent="0.2">
      <c r="A701" s="165"/>
      <c r="B701" s="21"/>
      <c r="C701" s="21"/>
      <c r="D701" s="165"/>
      <c r="E701" s="165"/>
      <c r="F701" s="165"/>
      <c r="G701" s="165"/>
      <c r="H701" s="165"/>
      <c r="I701" s="165"/>
      <c r="J701" s="165"/>
      <c r="K701" s="165"/>
      <c r="L701" s="165"/>
      <c r="M701" s="165"/>
      <c r="N701" s="165"/>
    </row>
    <row r="702" spans="1:14" ht="55.5" customHeight="1" x14ac:dyDescent="0.2">
      <c r="A702" s="165"/>
      <c r="B702" s="21"/>
      <c r="C702" s="21"/>
      <c r="D702" s="165"/>
      <c r="E702" s="165"/>
      <c r="F702" s="165"/>
      <c r="G702" s="165"/>
      <c r="H702" s="165"/>
      <c r="I702" s="165"/>
      <c r="J702" s="165"/>
      <c r="K702" s="165"/>
      <c r="L702" s="165"/>
      <c r="M702" s="165"/>
      <c r="N702" s="165"/>
    </row>
    <row r="703" spans="1:14" ht="55.5" customHeight="1" x14ac:dyDescent="0.2">
      <c r="A703" s="165"/>
      <c r="B703" s="21"/>
      <c r="C703" s="21"/>
      <c r="D703" s="165"/>
      <c r="E703" s="165"/>
      <c r="F703" s="165"/>
      <c r="G703" s="165"/>
      <c r="H703" s="165"/>
      <c r="I703" s="165"/>
      <c r="J703" s="165"/>
      <c r="K703" s="165"/>
      <c r="L703" s="165"/>
      <c r="M703" s="165"/>
      <c r="N703" s="165"/>
    </row>
    <row r="704" spans="1:14" ht="55.5" customHeight="1" x14ac:dyDescent="0.2">
      <c r="A704" s="165"/>
      <c r="B704" s="21"/>
      <c r="C704" s="21"/>
      <c r="D704" s="165"/>
      <c r="E704" s="165"/>
      <c r="F704" s="165"/>
      <c r="G704" s="165"/>
      <c r="H704" s="165"/>
      <c r="I704" s="165"/>
      <c r="J704" s="165"/>
      <c r="K704" s="165"/>
      <c r="L704" s="165"/>
      <c r="M704" s="165"/>
      <c r="N704" s="165"/>
    </row>
    <row r="705" spans="1:14" ht="55.5" customHeight="1" x14ac:dyDescent="0.2">
      <c r="A705" s="165"/>
      <c r="B705" s="21"/>
      <c r="C705" s="21"/>
      <c r="D705" s="165"/>
      <c r="E705" s="165"/>
      <c r="F705" s="165"/>
      <c r="G705" s="165"/>
      <c r="H705" s="165"/>
      <c r="I705" s="165"/>
      <c r="J705" s="165"/>
      <c r="K705" s="165"/>
      <c r="L705" s="165"/>
      <c r="M705" s="165"/>
      <c r="N705" s="165"/>
    </row>
    <row r="706" spans="1:14" ht="55.5" customHeight="1" x14ac:dyDescent="0.2">
      <c r="A706" s="165"/>
      <c r="B706" s="21"/>
      <c r="C706" s="21"/>
      <c r="D706" s="165"/>
      <c r="E706" s="165"/>
      <c r="F706" s="165"/>
      <c r="G706" s="165"/>
      <c r="H706" s="165"/>
      <c r="I706" s="165"/>
      <c r="J706" s="165"/>
      <c r="K706" s="165"/>
      <c r="L706" s="165"/>
      <c r="M706" s="165"/>
      <c r="N706" s="165"/>
    </row>
    <row r="707" spans="1:14" ht="55.5" customHeight="1" x14ac:dyDescent="0.2">
      <c r="A707" s="165"/>
      <c r="B707" s="21"/>
      <c r="C707" s="21"/>
      <c r="D707" s="165"/>
      <c r="E707" s="165"/>
      <c r="F707" s="165"/>
      <c r="G707" s="165"/>
      <c r="H707" s="165"/>
      <c r="I707" s="165"/>
      <c r="J707" s="165"/>
      <c r="K707" s="165"/>
      <c r="L707" s="165"/>
      <c r="M707" s="165"/>
      <c r="N707" s="165"/>
    </row>
    <row r="708" spans="1:14" ht="55.5" customHeight="1" x14ac:dyDescent="0.2">
      <c r="A708" s="165"/>
      <c r="B708" s="21"/>
      <c r="C708" s="21"/>
      <c r="D708" s="165"/>
      <c r="E708" s="165"/>
      <c r="F708" s="165"/>
      <c r="G708" s="165"/>
      <c r="H708" s="165"/>
      <c r="I708" s="165"/>
      <c r="J708" s="165"/>
      <c r="K708" s="165"/>
      <c r="L708" s="165"/>
      <c r="M708" s="165"/>
      <c r="N708" s="165"/>
    </row>
    <row r="709" spans="1:14" ht="55.5" customHeight="1" x14ac:dyDescent="0.2">
      <c r="A709" s="165"/>
      <c r="B709" s="21"/>
      <c r="C709" s="21"/>
      <c r="D709" s="165"/>
      <c r="E709" s="165"/>
      <c r="F709" s="165"/>
      <c r="G709" s="165"/>
      <c r="H709" s="165"/>
      <c r="I709" s="165"/>
      <c r="J709" s="165"/>
      <c r="K709" s="165"/>
      <c r="L709" s="165"/>
      <c r="M709" s="165"/>
      <c r="N709" s="165"/>
    </row>
    <row r="710" spans="1:14" ht="55.5" customHeight="1" x14ac:dyDescent="0.2">
      <c r="A710" s="165"/>
      <c r="B710" s="21"/>
      <c r="C710" s="21"/>
      <c r="D710" s="165"/>
      <c r="E710" s="165"/>
      <c r="F710" s="165"/>
      <c r="G710" s="165"/>
      <c r="H710" s="165"/>
      <c r="I710" s="165"/>
      <c r="J710" s="165"/>
      <c r="K710" s="165"/>
      <c r="L710" s="165"/>
      <c r="M710" s="165"/>
      <c r="N710" s="165"/>
    </row>
    <row r="711" spans="1:14" ht="55.5" customHeight="1" x14ac:dyDescent="0.2">
      <c r="A711" s="165"/>
      <c r="B711" s="21"/>
      <c r="C711" s="21"/>
      <c r="D711" s="165"/>
      <c r="E711" s="165"/>
      <c r="F711" s="165"/>
      <c r="G711" s="165"/>
      <c r="H711" s="165"/>
      <c r="I711" s="165"/>
      <c r="J711" s="165"/>
      <c r="K711" s="165"/>
      <c r="L711" s="165"/>
      <c r="M711" s="165"/>
      <c r="N711" s="165"/>
    </row>
    <row r="712" spans="1:14" ht="55.5" customHeight="1" x14ac:dyDescent="0.2">
      <c r="A712" s="165"/>
      <c r="B712" s="21"/>
      <c r="C712" s="21"/>
      <c r="D712" s="165"/>
      <c r="E712" s="165"/>
      <c r="F712" s="165"/>
      <c r="G712" s="165"/>
      <c r="H712" s="165"/>
      <c r="I712" s="165"/>
      <c r="J712" s="165"/>
      <c r="K712" s="165"/>
      <c r="L712" s="165"/>
      <c r="M712" s="165"/>
      <c r="N712" s="165"/>
    </row>
    <row r="713" spans="1:14" ht="55.5" customHeight="1" x14ac:dyDescent="0.2">
      <c r="A713" s="165"/>
      <c r="B713" s="21"/>
      <c r="C713" s="21"/>
      <c r="D713" s="165"/>
      <c r="E713" s="165"/>
      <c r="F713" s="165"/>
      <c r="G713" s="165"/>
      <c r="H713" s="165"/>
      <c r="I713" s="165"/>
      <c r="J713" s="165"/>
      <c r="K713" s="165"/>
      <c r="L713" s="165"/>
      <c r="M713" s="165"/>
      <c r="N713" s="165"/>
    </row>
    <row r="714" spans="1:14" ht="55.5" customHeight="1" x14ac:dyDescent="0.2">
      <c r="A714" s="165"/>
      <c r="B714" s="21"/>
      <c r="C714" s="21"/>
      <c r="D714" s="165"/>
      <c r="E714" s="165"/>
      <c r="F714" s="165"/>
      <c r="G714" s="165"/>
      <c r="H714" s="165"/>
      <c r="I714" s="165"/>
      <c r="J714" s="165"/>
      <c r="K714" s="165"/>
      <c r="L714" s="165"/>
      <c r="M714" s="165"/>
      <c r="N714" s="165"/>
    </row>
    <row r="715" spans="1:14" ht="55.5" customHeight="1" x14ac:dyDescent="0.2">
      <c r="A715" s="165"/>
      <c r="B715" s="21"/>
      <c r="C715" s="21"/>
      <c r="D715" s="165"/>
      <c r="E715" s="165"/>
      <c r="F715" s="165"/>
      <c r="G715" s="165"/>
      <c r="H715" s="165"/>
      <c r="I715" s="165"/>
      <c r="J715" s="165"/>
      <c r="K715" s="165"/>
      <c r="L715" s="165"/>
      <c r="M715" s="165"/>
      <c r="N715" s="165"/>
    </row>
    <row r="716" spans="1:14" ht="55.5" customHeight="1" x14ac:dyDescent="0.2">
      <c r="A716" s="165"/>
      <c r="B716" s="21"/>
      <c r="C716" s="21"/>
      <c r="D716" s="165"/>
      <c r="E716" s="165"/>
      <c r="F716" s="165"/>
      <c r="G716" s="165"/>
      <c r="H716" s="165"/>
      <c r="I716" s="165"/>
      <c r="J716" s="165"/>
      <c r="K716" s="165"/>
      <c r="L716" s="165"/>
      <c r="M716" s="165"/>
      <c r="N716" s="165"/>
    </row>
    <row r="717" spans="1:14" ht="55.5" customHeight="1" x14ac:dyDescent="0.2">
      <c r="A717" s="165"/>
      <c r="B717" s="21"/>
      <c r="C717" s="21"/>
      <c r="D717" s="165"/>
      <c r="E717" s="165"/>
      <c r="F717" s="165"/>
      <c r="G717" s="165"/>
      <c r="H717" s="165"/>
      <c r="I717" s="165"/>
      <c r="J717" s="165"/>
      <c r="K717" s="165"/>
      <c r="L717" s="165"/>
      <c r="M717" s="165"/>
      <c r="N717" s="165"/>
    </row>
    <row r="718" spans="1:14" ht="55.5" customHeight="1" x14ac:dyDescent="0.2">
      <c r="A718" s="165"/>
      <c r="B718" s="21"/>
      <c r="C718" s="21"/>
      <c r="D718" s="165"/>
      <c r="E718" s="165"/>
      <c r="F718" s="165"/>
      <c r="G718" s="165"/>
      <c r="H718" s="165"/>
      <c r="I718" s="165"/>
      <c r="J718" s="165"/>
      <c r="K718" s="165"/>
      <c r="L718" s="165"/>
      <c r="M718" s="165"/>
      <c r="N718" s="165"/>
    </row>
    <row r="719" spans="1:14" ht="55.5" customHeight="1" x14ac:dyDescent="0.2">
      <c r="A719" s="165"/>
      <c r="B719" s="21"/>
      <c r="C719" s="21"/>
      <c r="D719" s="165"/>
      <c r="E719" s="165"/>
      <c r="F719" s="165"/>
      <c r="G719" s="165"/>
      <c r="H719" s="165"/>
      <c r="I719" s="165"/>
      <c r="J719" s="165"/>
      <c r="K719" s="165"/>
      <c r="L719" s="165"/>
      <c r="M719" s="165"/>
      <c r="N719" s="165"/>
    </row>
    <row r="720" spans="1:14" ht="55.5" customHeight="1" x14ac:dyDescent="0.2">
      <c r="A720" s="165"/>
      <c r="B720" s="21"/>
      <c r="C720" s="21"/>
      <c r="D720" s="165"/>
      <c r="E720" s="165"/>
      <c r="F720" s="165"/>
      <c r="G720" s="165"/>
      <c r="H720" s="165"/>
      <c r="I720" s="165"/>
      <c r="J720" s="165"/>
      <c r="K720" s="165"/>
      <c r="L720" s="165"/>
      <c r="M720" s="165"/>
      <c r="N720" s="165"/>
    </row>
    <row r="721" spans="1:14" ht="55.5" customHeight="1" x14ac:dyDescent="0.2">
      <c r="A721" s="165"/>
      <c r="B721" s="21"/>
      <c r="C721" s="21"/>
      <c r="D721" s="165"/>
      <c r="E721" s="165"/>
      <c r="F721" s="165"/>
      <c r="G721" s="165"/>
      <c r="H721" s="165"/>
      <c r="I721" s="165"/>
      <c r="J721" s="165"/>
      <c r="K721" s="165"/>
      <c r="L721" s="165"/>
      <c r="M721" s="165"/>
      <c r="N721" s="165"/>
    </row>
    <row r="722" spans="1:14" ht="55.5" customHeight="1" x14ac:dyDescent="0.2">
      <c r="A722" s="165"/>
      <c r="B722" s="21"/>
      <c r="C722" s="21"/>
      <c r="D722" s="165"/>
      <c r="E722" s="165"/>
      <c r="F722" s="165"/>
      <c r="G722" s="165"/>
      <c r="H722" s="165"/>
      <c r="I722" s="165"/>
      <c r="J722" s="165"/>
      <c r="K722" s="165"/>
      <c r="L722" s="165"/>
      <c r="M722" s="165"/>
      <c r="N722" s="165"/>
    </row>
    <row r="723" spans="1:14" ht="55.5" customHeight="1" x14ac:dyDescent="0.2">
      <c r="A723" s="165"/>
      <c r="B723" s="21"/>
      <c r="C723" s="21"/>
      <c r="D723" s="165"/>
      <c r="E723" s="165"/>
      <c r="F723" s="165"/>
      <c r="G723" s="165"/>
      <c r="H723" s="165"/>
      <c r="I723" s="165"/>
      <c r="J723" s="165"/>
      <c r="K723" s="165"/>
      <c r="L723" s="165"/>
      <c r="M723" s="165"/>
      <c r="N723" s="165"/>
    </row>
    <row r="724" spans="1:14" ht="55.5" customHeight="1" x14ac:dyDescent="0.2">
      <c r="A724" s="165"/>
      <c r="B724" s="21"/>
      <c r="C724" s="21"/>
      <c r="D724" s="165"/>
      <c r="E724" s="165"/>
      <c r="F724" s="165"/>
      <c r="G724" s="165"/>
      <c r="H724" s="165"/>
      <c r="I724" s="165"/>
      <c r="J724" s="165"/>
      <c r="K724" s="165"/>
      <c r="L724" s="165"/>
      <c r="M724" s="165"/>
      <c r="N724" s="165"/>
    </row>
    <row r="725" spans="1:14" ht="55.5" customHeight="1" x14ac:dyDescent="0.2">
      <c r="A725" s="165"/>
      <c r="B725" s="21"/>
      <c r="C725" s="21"/>
      <c r="D725" s="165"/>
      <c r="E725" s="165"/>
      <c r="F725" s="165"/>
      <c r="G725" s="165"/>
      <c r="H725" s="165"/>
      <c r="I725" s="165"/>
      <c r="J725" s="165"/>
      <c r="K725" s="165"/>
      <c r="L725" s="165"/>
      <c r="M725" s="165"/>
      <c r="N725" s="165"/>
    </row>
    <row r="726" spans="1:14" ht="55.5" customHeight="1" x14ac:dyDescent="0.2">
      <c r="A726" s="165"/>
      <c r="B726" s="21"/>
      <c r="C726" s="21"/>
      <c r="D726" s="165"/>
      <c r="E726" s="165"/>
      <c r="F726" s="165"/>
      <c r="G726" s="165"/>
      <c r="H726" s="165"/>
      <c r="I726" s="165"/>
      <c r="J726" s="165"/>
      <c r="K726" s="165"/>
      <c r="L726" s="165"/>
      <c r="M726" s="165"/>
      <c r="N726" s="165"/>
    </row>
    <row r="727" spans="1:14" ht="55.5" customHeight="1" x14ac:dyDescent="0.2">
      <c r="A727" s="165"/>
      <c r="B727" s="21"/>
      <c r="C727" s="21"/>
      <c r="D727" s="165"/>
      <c r="E727" s="165"/>
      <c r="F727" s="165"/>
      <c r="G727" s="165"/>
      <c r="H727" s="165"/>
      <c r="I727" s="165"/>
      <c r="J727" s="165"/>
      <c r="K727" s="165"/>
      <c r="L727" s="165"/>
      <c r="M727" s="165"/>
      <c r="N727" s="165"/>
    </row>
    <row r="728" spans="1:14" ht="55.5" customHeight="1" x14ac:dyDescent="0.2">
      <c r="A728" s="165"/>
      <c r="B728" s="21"/>
      <c r="C728" s="21"/>
      <c r="D728" s="165"/>
      <c r="E728" s="165"/>
      <c r="F728" s="165"/>
      <c r="G728" s="165"/>
      <c r="H728" s="165"/>
      <c r="I728" s="165"/>
      <c r="J728" s="165"/>
      <c r="K728" s="165"/>
      <c r="L728" s="165"/>
      <c r="M728" s="165"/>
      <c r="N728" s="165"/>
    </row>
    <row r="729" spans="1:14" ht="55.5" customHeight="1" x14ac:dyDescent="0.2">
      <c r="A729" s="165"/>
      <c r="B729" s="21"/>
      <c r="C729" s="21"/>
      <c r="D729" s="165"/>
      <c r="E729" s="165"/>
      <c r="F729" s="165"/>
      <c r="G729" s="165"/>
      <c r="H729" s="165"/>
      <c r="I729" s="165"/>
      <c r="J729" s="165"/>
      <c r="K729" s="165"/>
      <c r="L729" s="165"/>
      <c r="M729" s="165"/>
      <c r="N729" s="165"/>
    </row>
    <row r="730" spans="1:14" ht="55.5" customHeight="1" x14ac:dyDescent="0.2">
      <c r="A730" s="165"/>
      <c r="B730" s="21"/>
      <c r="C730" s="21"/>
      <c r="D730" s="165"/>
      <c r="E730" s="165"/>
      <c r="F730" s="165"/>
      <c r="G730" s="165"/>
      <c r="H730" s="165"/>
      <c r="I730" s="165"/>
      <c r="J730" s="165"/>
      <c r="K730" s="165"/>
      <c r="L730" s="165"/>
      <c r="M730" s="165"/>
      <c r="N730" s="165"/>
    </row>
    <row r="731" spans="1:14" ht="55.5" customHeight="1" x14ac:dyDescent="0.2">
      <c r="A731" s="165"/>
      <c r="B731" s="21"/>
      <c r="C731" s="21"/>
      <c r="D731" s="165"/>
      <c r="E731" s="165"/>
      <c r="F731" s="165"/>
      <c r="G731" s="165"/>
      <c r="H731" s="165"/>
      <c r="I731" s="165"/>
      <c r="J731" s="165"/>
      <c r="K731" s="165"/>
      <c r="L731" s="165"/>
      <c r="M731" s="165"/>
      <c r="N731" s="165"/>
    </row>
    <row r="732" spans="1:14" ht="55.5" customHeight="1" x14ac:dyDescent="0.2">
      <c r="A732" s="165"/>
      <c r="B732" s="21"/>
      <c r="C732" s="21"/>
      <c r="D732" s="165"/>
      <c r="E732" s="165"/>
      <c r="F732" s="165"/>
      <c r="G732" s="165"/>
      <c r="H732" s="165"/>
      <c r="I732" s="165"/>
      <c r="J732" s="165"/>
      <c r="K732" s="165"/>
      <c r="L732" s="165"/>
      <c r="M732" s="165"/>
      <c r="N732" s="165"/>
    </row>
    <row r="733" spans="1:14" ht="55.5" customHeight="1" x14ac:dyDescent="0.2">
      <c r="A733" s="165"/>
      <c r="B733" s="21"/>
      <c r="C733" s="21"/>
      <c r="D733" s="165"/>
      <c r="E733" s="165"/>
      <c r="F733" s="165"/>
      <c r="G733" s="165"/>
      <c r="H733" s="165"/>
      <c r="I733" s="165"/>
      <c r="J733" s="165"/>
      <c r="K733" s="165"/>
      <c r="L733" s="165"/>
      <c r="M733" s="165"/>
      <c r="N733" s="165"/>
    </row>
    <row r="734" spans="1:14" ht="55.5" customHeight="1" x14ac:dyDescent="0.2">
      <c r="A734" s="165"/>
      <c r="B734" s="21"/>
      <c r="C734" s="21"/>
      <c r="D734" s="165"/>
      <c r="E734" s="165"/>
      <c r="F734" s="165"/>
      <c r="G734" s="165"/>
      <c r="H734" s="165"/>
      <c r="I734" s="165"/>
      <c r="J734" s="165"/>
      <c r="K734" s="165"/>
      <c r="L734" s="165"/>
      <c r="M734" s="165"/>
      <c r="N734" s="165"/>
    </row>
    <row r="735" spans="1:14" ht="55.5" customHeight="1" x14ac:dyDescent="0.2">
      <c r="A735" s="165"/>
      <c r="B735" s="21"/>
      <c r="C735" s="21"/>
      <c r="D735" s="165"/>
      <c r="E735" s="165"/>
      <c r="F735" s="165"/>
      <c r="G735" s="165"/>
      <c r="H735" s="165"/>
      <c r="I735" s="165"/>
      <c r="J735" s="165"/>
      <c r="K735" s="165"/>
      <c r="L735" s="165"/>
      <c r="M735" s="165"/>
      <c r="N735" s="165"/>
    </row>
    <row r="736" spans="1:14" ht="55.5" customHeight="1" x14ac:dyDescent="0.2">
      <c r="A736" s="165"/>
      <c r="B736" s="21"/>
      <c r="C736" s="21"/>
      <c r="D736" s="165"/>
      <c r="E736" s="165"/>
      <c r="F736" s="165"/>
      <c r="G736" s="165"/>
      <c r="H736" s="165"/>
      <c r="I736" s="165"/>
      <c r="J736" s="165"/>
      <c r="K736" s="165"/>
      <c r="L736" s="165"/>
      <c r="M736" s="165"/>
      <c r="N736" s="165"/>
    </row>
    <row r="737" spans="1:14" ht="55.5" customHeight="1" x14ac:dyDescent="0.2">
      <c r="A737" s="165"/>
      <c r="B737" s="21"/>
      <c r="C737" s="21"/>
      <c r="D737" s="165"/>
      <c r="E737" s="165"/>
      <c r="F737" s="165"/>
      <c r="G737" s="165"/>
      <c r="H737" s="165"/>
      <c r="I737" s="165"/>
      <c r="J737" s="165"/>
      <c r="K737" s="165"/>
      <c r="L737" s="165"/>
      <c r="M737" s="165"/>
      <c r="N737" s="165"/>
    </row>
    <row r="738" spans="1:14" ht="55.5" customHeight="1" x14ac:dyDescent="0.2">
      <c r="A738" s="165"/>
      <c r="B738" s="21"/>
      <c r="C738" s="21"/>
      <c r="D738" s="165"/>
      <c r="E738" s="165"/>
      <c r="F738" s="165"/>
      <c r="G738" s="165"/>
      <c r="H738" s="165"/>
      <c r="I738" s="165"/>
      <c r="J738" s="165"/>
      <c r="K738" s="165"/>
      <c r="L738" s="165"/>
      <c r="M738" s="165"/>
      <c r="N738" s="165"/>
    </row>
    <row r="739" spans="1:14" ht="55.5" customHeight="1" x14ac:dyDescent="0.2">
      <c r="A739" s="165"/>
      <c r="B739" s="21"/>
      <c r="C739" s="21"/>
      <c r="D739" s="165"/>
      <c r="E739" s="165"/>
      <c r="F739" s="165"/>
      <c r="G739" s="165"/>
      <c r="H739" s="165"/>
      <c r="I739" s="165"/>
      <c r="J739" s="165"/>
      <c r="K739" s="165"/>
      <c r="L739" s="165"/>
      <c r="M739" s="165"/>
      <c r="N739" s="165"/>
    </row>
    <row r="740" spans="1:14" ht="55.5" customHeight="1" x14ac:dyDescent="0.2">
      <c r="A740" s="165"/>
      <c r="B740" s="21"/>
      <c r="C740" s="21"/>
      <c r="D740" s="165"/>
      <c r="E740" s="165"/>
      <c r="F740" s="165"/>
      <c r="G740" s="165"/>
      <c r="H740" s="165"/>
      <c r="I740" s="165"/>
      <c r="J740" s="165"/>
      <c r="K740" s="165"/>
      <c r="L740" s="165"/>
      <c r="M740" s="165"/>
      <c r="N740" s="165"/>
    </row>
    <row r="741" spans="1:14" ht="55.5" customHeight="1" x14ac:dyDescent="0.2">
      <c r="A741" s="165"/>
      <c r="B741" s="21"/>
      <c r="C741" s="21"/>
      <c r="D741" s="165"/>
      <c r="E741" s="165"/>
      <c r="F741" s="165"/>
      <c r="G741" s="165"/>
      <c r="H741" s="165"/>
      <c r="I741" s="165"/>
      <c r="J741" s="165"/>
      <c r="K741" s="165"/>
      <c r="L741" s="165"/>
      <c r="M741" s="165"/>
      <c r="N741" s="165"/>
    </row>
    <row r="742" spans="1:14" ht="55.5" customHeight="1" x14ac:dyDescent="0.2">
      <c r="A742" s="165"/>
      <c r="B742" s="21"/>
      <c r="C742" s="21"/>
      <c r="D742" s="165"/>
      <c r="E742" s="165"/>
      <c r="F742" s="165"/>
      <c r="G742" s="165"/>
      <c r="H742" s="165"/>
      <c r="I742" s="165"/>
      <c r="J742" s="165"/>
      <c r="K742" s="165"/>
      <c r="L742" s="165"/>
      <c r="M742" s="165"/>
      <c r="N742" s="165"/>
    </row>
    <row r="743" spans="1:14" ht="55.5" customHeight="1" x14ac:dyDescent="0.2">
      <c r="A743" s="165"/>
      <c r="B743" s="21"/>
      <c r="C743" s="21"/>
      <c r="D743" s="165"/>
      <c r="E743" s="165"/>
      <c r="F743" s="165"/>
      <c r="G743" s="165"/>
      <c r="H743" s="165"/>
      <c r="I743" s="165"/>
      <c r="J743" s="165"/>
      <c r="K743" s="165"/>
      <c r="L743" s="165"/>
      <c r="M743" s="165"/>
      <c r="N743" s="165"/>
    </row>
    <row r="744" spans="1:14" ht="55.5" customHeight="1" x14ac:dyDescent="0.2">
      <c r="A744" s="165"/>
      <c r="B744" s="21"/>
      <c r="C744" s="21"/>
      <c r="D744" s="165"/>
      <c r="E744" s="165"/>
      <c r="F744" s="165"/>
      <c r="G744" s="165"/>
      <c r="H744" s="165"/>
      <c r="I744" s="165"/>
      <c r="J744" s="165"/>
      <c r="K744" s="165"/>
      <c r="L744" s="165"/>
      <c r="M744" s="165"/>
      <c r="N744" s="165"/>
    </row>
    <row r="745" spans="1:14" ht="55.5" customHeight="1" x14ac:dyDescent="0.2">
      <c r="A745" s="165"/>
      <c r="B745" s="21"/>
      <c r="C745" s="21"/>
      <c r="D745" s="165"/>
      <c r="E745" s="165"/>
      <c r="F745" s="165"/>
      <c r="G745" s="165"/>
      <c r="H745" s="165"/>
      <c r="I745" s="165"/>
      <c r="J745" s="165"/>
      <c r="K745" s="165"/>
      <c r="L745" s="165"/>
      <c r="M745" s="165"/>
      <c r="N745" s="165"/>
    </row>
    <row r="746" spans="1:14" ht="55.5" customHeight="1" x14ac:dyDescent="0.2">
      <c r="A746" s="165"/>
      <c r="B746" s="21"/>
      <c r="C746" s="21"/>
      <c r="D746" s="165"/>
      <c r="E746" s="165"/>
      <c r="F746" s="165"/>
      <c r="G746" s="165"/>
      <c r="H746" s="165"/>
      <c r="I746" s="165"/>
      <c r="J746" s="165"/>
      <c r="K746" s="165"/>
      <c r="L746" s="165"/>
      <c r="M746" s="165"/>
      <c r="N746" s="165"/>
    </row>
    <row r="747" spans="1:14" ht="55.5" customHeight="1" x14ac:dyDescent="0.2">
      <c r="A747" s="165"/>
      <c r="B747" s="21"/>
      <c r="C747" s="21"/>
      <c r="D747" s="165"/>
      <c r="E747" s="165"/>
      <c r="F747" s="165"/>
      <c r="G747" s="165"/>
      <c r="H747" s="165"/>
      <c r="I747" s="165"/>
      <c r="J747" s="165"/>
      <c r="K747" s="165"/>
      <c r="L747" s="165"/>
      <c r="M747" s="165"/>
      <c r="N747" s="165"/>
    </row>
    <row r="748" spans="1:14" ht="55.5" customHeight="1" x14ac:dyDescent="0.2">
      <c r="A748" s="165"/>
      <c r="B748" s="21"/>
      <c r="C748" s="21"/>
      <c r="D748" s="165"/>
      <c r="E748" s="165"/>
      <c r="F748" s="165"/>
      <c r="G748" s="165"/>
      <c r="H748" s="165"/>
      <c r="I748" s="165"/>
      <c r="J748" s="165"/>
      <c r="K748" s="165"/>
      <c r="L748" s="165"/>
      <c r="M748" s="165"/>
      <c r="N748" s="165"/>
    </row>
    <row r="749" spans="1:14" ht="55.5" customHeight="1" x14ac:dyDescent="0.2">
      <c r="A749" s="165"/>
      <c r="B749" s="21"/>
      <c r="C749" s="21"/>
      <c r="D749" s="165"/>
      <c r="E749" s="165"/>
      <c r="F749" s="165"/>
      <c r="G749" s="165"/>
      <c r="H749" s="165"/>
      <c r="I749" s="165"/>
      <c r="J749" s="165"/>
      <c r="K749" s="165"/>
      <c r="L749" s="165"/>
      <c r="M749" s="165"/>
      <c r="N749" s="165"/>
    </row>
    <row r="750" spans="1:14" ht="55.5" customHeight="1" x14ac:dyDescent="0.2">
      <c r="A750" s="165"/>
      <c r="B750" s="21"/>
      <c r="C750" s="21"/>
      <c r="D750" s="165"/>
      <c r="E750" s="165"/>
      <c r="F750" s="165"/>
      <c r="G750" s="165"/>
      <c r="H750" s="165"/>
      <c r="I750" s="165"/>
      <c r="J750" s="165"/>
      <c r="K750" s="165"/>
      <c r="L750" s="165"/>
      <c r="M750" s="165"/>
      <c r="N750" s="165"/>
    </row>
    <row r="751" spans="1:14" ht="55.5" customHeight="1" x14ac:dyDescent="0.2">
      <c r="A751" s="165"/>
      <c r="B751" s="21"/>
      <c r="C751" s="21"/>
      <c r="D751" s="165"/>
      <c r="E751" s="165"/>
      <c r="F751" s="165"/>
      <c r="G751" s="165"/>
      <c r="H751" s="165"/>
      <c r="I751" s="165"/>
      <c r="J751" s="165"/>
      <c r="K751" s="165"/>
      <c r="L751" s="165"/>
      <c r="M751" s="165"/>
      <c r="N751" s="165"/>
    </row>
    <row r="752" spans="1:14" ht="55.5" customHeight="1" x14ac:dyDescent="0.2">
      <c r="A752" s="165"/>
      <c r="B752" s="21"/>
      <c r="C752" s="21"/>
      <c r="D752" s="165"/>
      <c r="E752" s="165"/>
      <c r="F752" s="165"/>
      <c r="G752" s="165"/>
      <c r="H752" s="165"/>
      <c r="I752" s="165"/>
      <c r="J752" s="165"/>
      <c r="K752" s="165"/>
      <c r="L752" s="165"/>
      <c r="M752" s="165"/>
      <c r="N752" s="165"/>
    </row>
    <row r="753" spans="1:14" ht="55.5" customHeight="1" x14ac:dyDescent="0.2">
      <c r="A753" s="165"/>
      <c r="B753" s="21"/>
      <c r="C753" s="21"/>
      <c r="D753" s="165"/>
      <c r="E753" s="165"/>
      <c r="F753" s="165"/>
      <c r="G753" s="165"/>
      <c r="H753" s="165"/>
      <c r="I753" s="165"/>
      <c r="J753" s="165"/>
      <c r="K753" s="165"/>
      <c r="L753" s="165"/>
      <c r="M753" s="165"/>
      <c r="N753" s="165"/>
    </row>
    <row r="754" spans="1:14" ht="55.5" customHeight="1" x14ac:dyDescent="0.2">
      <c r="A754" s="165"/>
      <c r="B754" s="21"/>
      <c r="C754" s="21"/>
      <c r="D754" s="165"/>
      <c r="E754" s="165"/>
      <c r="F754" s="165"/>
      <c r="G754" s="165"/>
      <c r="H754" s="165"/>
      <c r="I754" s="165"/>
      <c r="J754" s="165"/>
      <c r="K754" s="165"/>
      <c r="L754" s="165"/>
      <c r="M754" s="165"/>
      <c r="N754" s="165"/>
    </row>
    <row r="755" spans="1:14" ht="55.5" customHeight="1" x14ac:dyDescent="0.2">
      <c r="A755" s="165"/>
      <c r="B755" s="21"/>
      <c r="C755" s="21"/>
      <c r="D755" s="165"/>
      <c r="E755" s="165"/>
      <c r="F755" s="165"/>
      <c r="G755" s="165"/>
      <c r="H755" s="165"/>
      <c r="I755" s="165"/>
      <c r="J755" s="165"/>
      <c r="K755" s="165"/>
      <c r="L755" s="165"/>
      <c r="M755" s="165"/>
      <c r="N755" s="165"/>
    </row>
    <row r="756" spans="1:14" ht="55.5" customHeight="1" x14ac:dyDescent="0.2">
      <c r="A756" s="165"/>
      <c r="B756" s="21"/>
      <c r="C756" s="21"/>
      <c r="D756" s="165"/>
      <c r="E756" s="165"/>
      <c r="F756" s="165"/>
      <c r="G756" s="165"/>
      <c r="H756" s="165"/>
      <c r="I756" s="165"/>
      <c r="J756" s="165"/>
      <c r="K756" s="165"/>
      <c r="L756" s="165"/>
      <c r="M756" s="165"/>
      <c r="N756" s="165"/>
    </row>
    <row r="757" spans="1:14" ht="55.5" customHeight="1" x14ac:dyDescent="0.2">
      <c r="A757" s="165"/>
      <c r="B757" s="21"/>
      <c r="C757" s="21"/>
      <c r="D757" s="165"/>
      <c r="E757" s="165"/>
      <c r="F757" s="165"/>
      <c r="G757" s="165"/>
      <c r="H757" s="165"/>
      <c r="I757" s="165"/>
      <c r="J757" s="165"/>
      <c r="K757" s="165"/>
      <c r="L757" s="165"/>
      <c r="M757" s="165"/>
      <c r="N757" s="165"/>
    </row>
    <row r="758" spans="1:14" ht="55.5" customHeight="1" x14ac:dyDescent="0.2">
      <c r="A758" s="165"/>
      <c r="B758" s="21"/>
      <c r="C758" s="21"/>
      <c r="D758" s="165"/>
      <c r="E758" s="165"/>
      <c r="F758" s="165"/>
      <c r="G758" s="165"/>
      <c r="H758" s="165"/>
      <c r="I758" s="165"/>
      <c r="J758" s="165"/>
      <c r="K758" s="165"/>
      <c r="L758" s="165"/>
      <c r="M758" s="165"/>
      <c r="N758" s="165"/>
    </row>
    <row r="759" spans="1:14" ht="55.5" customHeight="1" x14ac:dyDescent="0.2">
      <c r="A759" s="165"/>
      <c r="B759" s="21"/>
      <c r="C759" s="21"/>
      <c r="D759" s="165"/>
      <c r="E759" s="165"/>
      <c r="F759" s="165"/>
      <c r="G759" s="165"/>
      <c r="H759" s="165"/>
      <c r="I759" s="165"/>
      <c r="J759" s="165"/>
      <c r="K759" s="165"/>
      <c r="L759" s="165"/>
      <c r="M759" s="165"/>
      <c r="N759" s="165"/>
    </row>
    <row r="760" spans="1:14" ht="55.5" customHeight="1" x14ac:dyDescent="0.2">
      <c r="A760" s="165"/>
      <c r="B760" s="21"/>
      <c r="C760" s="21"/>
      <c r="D760" s="165"/>
      <c r="E760" s="165"/>
      <c r="F760" s="165"/>
      <c r="G760" s="165"/>
      <c r="H760" s="165"/>
      <c r="I760" s="165"/>
      <c r="J760" s="165"/>
      <c r="K760" s="165"/>
      <c r="L760" s="165"/>
      <c r="M760" s="165"/>
      <c r="N760" s="165"/>
    </row>
    <row r="761" spans="1:14" ht="55.5" customHeight="1" x14ac:dyDescent="0.2">
      <c r="A761" s="165"/>
      <c r="B761" s="21"/>
      <c r="C761" s="21"/>
      <c r="D761" s="165"/>
      <c r="E761" s="165"/>
      <c r="F761" s="165"/>
      <c r="G761" s="165"/>
      <c r="H761" s="165"/>
      <c r="I761" s="165"/>
      <c r="J761" s="165"/>
      <c r="K761" s="165"/>
      <c r="L761" s="165"/>
      <c r="M761" s="165"/>
      <c r="N761" s="165"/>
    </row>
    <row r="762" spans="1:14" ht="55.5" customHeight="1" x14ac:dyDescent="0.2">
      <c r="A762" s="165"/>
      <c r="B762" s="21"/>
      <c r="C762" s="21"/>
      <c r="D762" s="165"/>
      <c r="E762" s="165"/>
      <c r="F762" s="165"/>
      <c r="G762" s="165"/>
      <c r="H762" s="165"/>
      <c r="I762" s="165"/>
      <c r="J762" s="165"/>
      <c r="K762" s="165"/>
      <c r="L762" s="165"/>
      <c r="M762" s="165"/>
      <c r="N762" s="165"/>
    </row>
    <row r="763" spans="1:14" ht="55.5" customHeight="1" x14ac:dyDescent="0.2">
      <c r="A763" s="165"/>
      <c r="B763" s="21"/>
      <c r="C763" s="21"/>
      <c r="D763" s="165"/>
      <c r="E763" s="165"/>
      <c r="F763" s="165"/>
      <c r="G763" s="165"/>
      <c r="H763" s="165"/>
      <c r="I763" s="165"/>
      <c r="J763" s="165"/>
      <c r="K763" s="165"/>
      <c r="L763" s="165"/>
      <c r="M763" s="165"/>
      <c r="N763" s="165"/>
    </row>
    <row r="764" spans="1:14" ht="55.5" customHeight="1" x14ac:dyDescent="0.2">
      <c r="A764" s="165"/>
      <c r="B764" s="21"/>
      <c r="C764" s="21"/>
      <c r="D764" s="165"/>
      <c r="E764" s="165"/>
      <c r="F764" s="165"/>
      <c r="G764" s="165"/>
      <c r="H764" s="165"/>
      <c r="I764" s="165"/>
      <c r="J764" s="165"/>
      <c r="K764" s="165"/>
      <c r="L764" s="165"/>
      <c r="M764" s="165"/>
      <c r="N764" s="165"/>
    </row>
    <row r="765" spans="1:14" ht="55.5" customHeight="1" x14ac:dyDescent="0.2">
      <c r="A765" s="165"/>
      <c r="B765" s="21"/>
      <c r="C765" s="21"/>
      <c r="D765" s="165"/>
      <c r="E765" s="165"/>
      <c r="F765" s="165"/>
      <c r="G765" s="165"/>
      <c r="H765" s="165"/>
      <c r="I765" s="165"/>
      <c r="J765" s="165"/>
      <c r="K765" s="165"/>
      <c r="L765" s="165"/>
      <c r="M765" s="165"/>
      <c r="N765" s="165"/>
    </row>
    <row r="766" spans="1:14" ht="55.5" customHeight="1" x14ac:dyDescent="0.2">
      <c r="A766" s="165"/>
      <c r="B766" s="21"/>
      <c r="C766" s="21"/>
      <c r="D766" s="165"/>
      <c r="E766" s="165"/>
      <c r="F766" s="165"/>
      <c r="G766" s="165"/>
      <c r="H766" s="165"/>
      <c r="I766" s="165"/>
      <c r="J766" s="165"/>
      <c r="K766" s="165"/>
      <c r="L766" s="165"/>
      <c r="M766" s="165"/>
      <c r="N766" s="165"/>
    </row>
    <row r="767" spans="1:14" ht="55.5" customHeight="1" x14ac:dyDescent="0.2">
      <c r="A767" s="165"/>
      <c r="B767" s="21"/>
      <c r="C767" s="21"/>
      <c r="D767" s="165"/>
      <c r="E767" s="165"/>
      <c r="F767" s="165"/>
      <c r="G767" s="165"/>
      <c r="H767" s="165"/>
      <c r="I767" s="165"/>
      <c r="J767" s="165"/>
      <c r="K767" s="165"/>
      <c r="L767" s="165"/>
      <c r="M767" s="165"/>
      <c r="N767" s="165"/>
    </row>
    <row r="768" spans="1:14" ht="55.5" customHeight="1" x14ac:dyDescent="0.2">
      <c r="A768" s="165"/>
      <c r="B768" s="21"/>
      <c r="C768" s="21"/>
      <c r="D768" s="165"/>
      <c r="E768" s="165"/>
      <c r="F768" s="165"/>
      <c r="G768" s="165"/>
      <c r="H768" s="165"/>
      <c r="I768" s="165"/>
      <c r="J768" s="165"/>
      <c r="K768" s="165"/>
      <c r="L768" s="165"/>
      <c r="M768" s="165"/>
      <c r="N768" s="165"/>
    </row>
    <row r="769" spans="1:14" ht="55.5" customHeight="1" x14ac:dyDescent="0.2">
      <c r="A769" s="165"/>
      <c r="B769" s="21"/>
      <c r="C769" s="21"/>
      <c r="D769" s="165"/>
      <c r="E769" s="165"/>
      <c r="F769" s="165"/>
      <c r="G769" s="165"/>
      <c r="H769" s="165"/>
      <c r="I769" s="165"/>
      <c r="J769" s="165"/>
      <c r="K769" s="165"/>
      <c r="L769" s="165"/>
      <c r="M769" s="165"/>
      <c r="N769" s="165"/>
    </row>
    <row r="770" spans="1:14" ht="55.5" customHeight="1" x14ac:dyDescent="0.2">
      <c r="A770" s="165"/>
      <c r="B770" s="21"/>
      <c r="C770" s="21"/>
      <c r="D770" s="165"/>
      <c r="E770" s="165"/>
      <c r="F770" s="165"/>
      <c r="G770" s="165"/>
      <c r="H770" s="165"/>
      <c r="I770" s="165"/>
      <c r="J770" s="165"/>
      <c r="K770" s="165"/>
      <c r="L770" s="165"/>
      <c r="M770" s="165"/>
      <c r="N770" s="165"/>
    </row>
    <row r="771" spans="1:14" ht="55.5" customHeight="1" x14ac:dyDescent="0.2">
      <c r="A771" s="165"/>
      <c r="B771" s="21"/>
      <c r="C771" s="21"/>
      <c r="D771" s="165"/>
      <c r="E771" s="165"/>
      <c r="F771" s="165"/>
      <c r="G771" s="165"/>
      <c r="H771" s="165"/>
      <c r="I771" s="165"/>
      <c r="J771" s="165"/>
      <c r="K771" s="165"/>
      <c r="L771" s="165"/>
      <c r="M771" s="165"/>
      <c r="N771" s="165"/>
    </row>
    <row r="772" spans="1:14" ht="55.5" customHeight="1" x14ac:dyDescent="0.2">
      <c r="A772" s="165"/>
      <c r="B772" s="21"/>
      <c r="C772" s="21"/>
      <c r="D772" s="165"/>
      <c r="E772" s="165"/>
      <c r="F772" s="165"/>
      <c r="G772" s="165"/>
      <c r="H772" s="165"/>
      <c r="I772" s="165"/>
      <c r="J772" s="165"/>
      <c r="K772" s="165"/>
      <c r="L772" s="165"/>
      <c r="M772" s="165"/>
      <c r="N772" s="165"/>
    </row>
    <row r="773" spans="1:14" ht="55.5" customHeight="1" x14ac:dyDescent="0.2">
      <c r="A773" s="165"/>
      <c r="B773" s="21"/>
      <c r="C773" s="21"/>
      <c r="D773" s="165"/>
      <c r="E773" s="165"/>
      <c r="F773" s="165"/>
      <c r="G773" s="165"/>
      <c r="H773" s="165"/>
      <c r="I773" s="165"/>
      <c r="J773" s="165"/>
      <c r="K773" s="165"/>
      <c r="L773" s="165"/>
      <c r="M773" s="165"/>
      <c r="N773" s="165"/>
    </row>
    <row r="774" spans="1:14" ht="55.5" customHeight="1" x14ac:dyDescent="0.2">
      <c r="A774" s="165"/>
      <c r="B774" s="21"/>
      <c r="C774" s="21"/>
      <c r="D774" s="165"/>
      <c r="E774" s="165"/>
      <c r="F774" s="165"/>
      <c r="G774" s="165"/>
      <c r="H774" s="165"/>
      <c r="I774" s="165"/>
      <c r="J774" s="165"/>
      <c r="K774" s="165"/>
      <c r="L774" s="165"/>
      <c r="M774" s="165"/>
      <c r="N774" s="165"/>
    </row>
    <row r="775" spans="1:14" ht="55.5" customHeight="1" x14ac:dyDescent="0.2">
      <c r="A775" s="165"/>
      <c r="B775" s="21"/>
      <c r="C775" s="21"/>
      <c r="D775" s="165"/>
      <c r="E775" s="165"/>
      <c r="F775" s="165"/>
      <c r="G775" s="165"/>
      <c r="H775" s="165"/>
      <c r="I775" s="165"/>
      <c r="J775" s="165"/>
      <c r="K775" s="165"/>
      <c r="L775" s="165"/>
      <c r="M775" s="165"/>
      <c r="N775" s="165"/>
    </row>
    <row r="776" spans="1:14" ht="55.5" customHeight="1" x14ac:dyDescent="0.2">
      <c r="A776" s="165"/>
      <c r="B776" s="21"/>
      <c r="C776" s="21"/>
      <c r="D776" s="165"/>
      <c r="E776" s="165"/>
      <c r="F776" s="165"/>
      <c r="G776" s="165"/>
      <c r="H776" s="165"/>
      <c r="I776" s="165"/>
      <c r="J776" s="165"/>
      <c r="K776" s="165"/>
      <c r="L776" s="165"/>
      <c r="M776" s="165"/>
      <c r="N776" s="165"/>
    </row>
    <row r="777" spans="1:14" ht="55.5" customHeight="1" x14ac:dyDescent="0.2">
      <c r="A777" s="165"/>
      <c r="B777" s="21"/>
      <c r="C777" s="21"/>
      <c r="D777" s="165"/>
      <c r="E777" s="165"/>
      <c r="F777" s="165"/>
      <c r="G777" s="165"/>
      <c r="H777" s="165"/>
      <c r="I777" s="165"/>
      <c r="J777" s="165"/>
      <c r="K777" s="165"/>
      <c r="L777" s="165"/>
      <c r="M777" s="165"/>
      <c r="N777" s="165"/>
    </row>
    <row r="778" spans="1:14" ht="55.5" customHeight="1" x14ac:dyDescent="0.2">
      <c r="A778" s="165"/>
      <c r="B778" s="21"/>
      <c r="C778" s="21"/>
      <c r="D778" s="165"/>
      <c r="E778" s="165"/>
      <c r="F778" s="165"/>
      <c r="G778" s="165"/>
      <c r="H778" s="165"/>
      <c r="I778" s="165"/>
      <c r="J778" s="165"/>
      <c r="K778" s="165"/>
      <c r="L778" s="165"/>
      <c r="M778" s="165"/>
      <c r="N778" s="165"/>
    </row>
    <row r="779" spans="1:14" ht="55.5" customHeight="1" x14ac:dyDescent="0.2">
      <c r="A779" s="165"/>
      <c r="B779" s="21"/>
      <c r="C779" s="21"/>
      <c r="D779" s="165"/>
      <c r="E779" s="165"/>
      <c r="F779" s="165"/>
      <c r="G779" s="165"/>
      <c r="H779" s="165"/>
      <c r="I779" s="165"/>
      <c r="J779" s="165"/>
      <c r="K779" s="165"/>
      <c r="L779" s="165"/>
      <c r="M779" s="165"/>
      <c r="N779" s="165"/>
    </row>
    <row r="780" spans="1:14" ht="55.5" customHeight="1" x14ac:dyDescent="0.2">
      <c r="A780" s="165"/>
      <c r="B780" s="21"/>
      <c r="C780" s="21"/>
      <c r="D780" s="165"/>
      <c r="E780" s="165"/>
      <c r="F780" s="165"/>
      <c r="G780" s="165"/>
      <c r="H780" s="165"/>
      <c r="I780" s="165"/>
      <c r="J780" s="165"/>
      <c r="K780" s="165"/>
      <c r="L780" s="165"/>
      <c r="M780" s="165"/>
      <c r="N780" s="165"/>
    </row>
    <row r="781" spans="1:14" ht="55.5" customHeight="1" x14ac:dyDescent="0.2">
      <c r="A781" s="165"/>
      <c r="B781" s="21"/>
      <c r="C781" s="21"/>
      <c r="D781" s="165"/>
      <c r="E781" s="165"/>
      <c r="F781" s="165"/>
      <c r="G781" s="165"/>
      <c r="H781" s="165"/>
      <c r="I781" s="165"/>
      <c r="J781" s="165"/>
      <c r="K781" s="165"/>
      <c r="L781" s="165"/>
      <c r="M781" s="165"/>
      <c r="N781" s="165"/>
    </row>
    <row r="782" spans="1:14" ht="55.5" customHeight="1" x14ac:dyDescent="0.2">
      <c r="A782" s="165"/>
      <c r="B782" s="21"/>
      <c r="C782" s="21"/>
      <c r="D782" s="165"/>
      <c r="E782" s="165"/>
      <c r="F782" s="165"/>
      <c r="G782" s="165"/>
      <c r="H782" s="165"/>
      <c r="I782" s="165"/>
      <c r="J782" s="165"/>
      <c r="K782" s="165"/>
      <c r="L782" s="165"/>
      <c r="M782" s="165"/>
      <c r="N782" s="165"/>
    </row>
    <row r="783" spans="1:14" ht="55.5" customHeight="1" x14ac:dyDescent="0.2">
      <c r="A783" s="165"/>
      <c r="B783" s="21"/>
      <c r="C783" s="21"/>
      <c r="D783" s="165"/>
      <c r="E783" s="165"/>
      <c r="F783" s="165"/>
      <c r="G783" s="165"/>
      <c r="H783" s="165"/>
      <c r="I783" s="165"/>
      <c r="J783" s="165"/>
      <c r="K783" s="165"/>
      <c r="L783" s="165"/>
      <c r="M783" s="165"/>
      <c r="N783" s="165"/>
    </row>
    <row r="784" spans="1:14" ht="55.5" customHeight="1" x14ac:dyDescent="0.2">
      <c r="A784" s="165"/>
      <c r="B784" s="21"/>
      <c r="C784" s="21"/>
      <c r="D784" s="165"/>
      <c r="E784" s="165"/>
      <c r="F784" s="165"/>
      <c r="G784" s="165"/>
      <c r="H784" s="165"/>
      <c r="I784" s="165"/>
      <c r="J784" s="165"/>
      <c r="K784" s="165"/>
      <c r="L784" s="165"/>
      <c r="M784" s="165"/>
      <c r="N784" s="165"/>
    </row>
    <row r="785" spans="1:14" ht="55.5" customHeight="1" x14ac:dyDescent="0.2">
      <c r="A785" s="165"/>
      <c r="B785" s="21"/>
      <c r="C785" s="21"/>
      <c r="D785" s="165"/>
      <c r="E785" s="165"/>
      <c r="F785" s="165"/>
      <c r="G785" s="165"/>
      <c r="H785" s="165"/>
      <c r="I785" s="165"/>
      <c r="J785" s="165"/>
      <c r="K785" s="165"/>
      <c r="L785" s="165"/>
      <c r="M785" s="165"/>
      <c r="N785" s="165"/>
    </row>
    <row r="786" spans="1:14" ht="55.5" customHeight="1" x14ac:dyDescent="0.2">
      <c r="A786" s="165"/>
      <c r="B786" s="21"/>
      <c r="C786" s="21"/>
      <c r="D786" s="165"/>
      <c r="E786" s="165"/>
      <c r="F786" s="165"/>
      <c r="G786" s="165"/>
      <c r="H786" s="165"/>
      <c r="I786" s="165"/>
      <c r="J786" s="165"/>
      <c r="K786" s="165"/>
      <c r="L786" s="165"/>
      <c r="M786" s="165"/>
      <c r="N786" s="165"/>
    </row>
    <row r="787" spans="1:14" ht="55.5" customHeight="1" x14ac:dyDescent="0.2">
      <c r="A787" s="165"/>
      <c r="B787" s="21"/>
      <c r="C787" s="21"/>
      <c r="D787" s="165"/>
      <c r="E787" s="165"/>
      <c r="F787" s="165"/>
      <c r="G787" s="165"/>
      <c r="H787" s="165"/>
      <c r="I787" s="165"/>
      <c r="J787" s="165"/>
      <c r="K787" s="165"/>
      <c r="L787" s="165"/>
      <c r="M787" s="165"/>
      <c r="N787" s="165"/>
    </row>
    <row r="788" spans="1:14" ht="55.5" customHeight="1" x14ac:dyDescent="0.2">
      <c r="A788" s="165"/>
      <c r="B788" s="21"/>
      <c r="C788" s="21"/>
      <c r="D788" s="165"/>
      <c r="E788" s="165"/>
      <c r="F788" s="165"/>
      <c r="G788" s="165"/>
      <c r="H788" s="165"/>
      <c r="I788" s="165"/>
      <c r="J788" s="165"/>
      <c r="K788" s="165"/>
      <c r="L788" s="165"/>
      <c r="M788" s="165"/>
      <c r="N788" s="165"/>
    </row>
    <row r="789" spans="1:14" ht="55.5" customHeight="1" x14ac:dyDescent="0.2">
      <c r="A789" s="165"/>
      <c r="B789" s="21"/>
      <c r="C789" s="21"/>
      <c r="D789" s="165"/>
      <c r="E789" s="165"/>
      <c r="F789" s="165"/>
      <c r="G789" s="165"/>
      <c r="H789" s="165"/>
      <c r="I789" s="165"/>
      <c r="J789" s="165"/>
      <c r="K789" s="165"/>
      <c r="L789" s="165"/>
      <c r="M789" s="165"/>
      <c r="N789" s="165"/>
    </row>
    <row r="790" spans="1:14" ht="55.5" customHeight="1" x14ac:dyDescent="0.2">
      <c r="A790" s="165"/>
      <c r="B790" s="21"/>
      <c r="C790" s="21"/>
      <c r="D790" s="165"/>
      <c r="E790" s="165"/>
      <c r="F790" s="165"/>
      <c r="G790" s="165"/>
      <c r="H790" s="165"/>
      <c r="I790" s="165"/>
      <c r="J790" s="165"/>
      <c r="K790" s="165"/>
      <c r="L790" s="165"/>
      <c r="M790" s="165"/>
      <c r="N790" s="165"/>
    </row>
    <row r="791" spans="1:14" ht="55.5" customHeight="1" x14ac:dyDescent="0.2">
      <c r="A791" s="165"/>
      <c r="B791" s="21"/>
      <c r="C791" s="21"/>
      <c r="D791" s="165"/>
      <c r="E791" s="165"/>
      <c r="F791" s="165"/>
      <c r="G791" s="165"/>
      <c r="H791" s="165"/>
      <c r="I791" s="165"/>
      <c r="J791" s="165"/>
      <c r="K791" s="165"/>
      <c r="L791" s="165"/>
      <c r="M791" s="165"/>
      <c r="N791" s="165"/>
    </row>
    <row r="792" spans="1:14" ht="55.5" customHeight="1" x14ac:dyDescent="0.2">
      <c r="A792" s="165"/>
      <c r="B792" s="21"/>
      <c r="C792" s="21"/>
      <c r="D792" s="165"/>
      <c r="E792" s="165"/>
      <c r="F792" s="165"/>
      <c r="G792" s="165"/>
      <c r="H792" s="165"/>
      <c r="I792" s="165"/>
      <c r="J792" s="165"/>
      <c r="K792" s="165"/>
      <c r="L792" s="165"/>
      <c r="M792" s="165"/>
      <c r="N792" s="165"/>
    </row>
    <row r="793" spans="1:14" ht="55.5" customHeight="1" x14ac:dyDescent="0.2">
      <c r="A793" s="165"/>
      <c r="B793" s="21"/>
      <c r="C793" s="21"/>
      <c r="D793" s="165"/>
      <c r="E793" s="165"/>
      <c r="F793" s="165"/>
      <c r="G793" s="165"/>
      <c r="H793" s="165"/>
      <c r="I793" s="165"/>
      <c r="J793" s="165"/>
      <c r="K793" s="165"/>
      <c r="L793" s="165"/>
      <c r="M793" s="165"/>
      <c r="N793" s="165"/>
    </row>
    <row r="794" spans="1:14" ht="55.5" customHeight="1" x14ac:dyDescent="0.2">
      <c r="A794" s="165"/>
      <c r="B794" s="21"/>
      <c r="C794" s="21"/>
      <c r="D794" s="165"/>
      <c r="E794" s="165"/>
      <c r="F794" s="165"/>
      <c r="G794" s="165"/>
      <c r="H794" s="165"/>
      <c r="I794" s="165"/>
      <c r="J794" s="165"/>
      <c r="K794" s="165"/>
      <c r="L794" s="165"/>
      <c r="M794" s="165"/>
      <c r="N794" s="165"/>
    </row>
    <row r="795" spans="1:14" ht="55.5" customHeight="1" x14ac:dyDescent="0.2">
      <c r="A795" s="165"/>
      <c r="B795" s="21"/>
      <c r="C795" s="21"/>
      <c r="D795" s="165"/>
      <c r="E795" s="165"/>
      <c r="F795" s="165"/>
      <c r="G795" s="165"/>
      <c r="H795" s="165"/>
      <c r="I795" s="165"/>
      <c r="J795" s="165"/>
      <c r="K795" s="165"/>
      <c r="L795" s="165"/>
      <c r="M795" s="165"/>
      <c r="N795" s="165"/>
    </row>
    <row r="796" spans="1:14" ht="55.5" customHeight="1" x14ac:dyDescent="0.2">
      <c r="A796" s="165"/>
      <c r="B796" s="21"/>
      <c r="C796" s="21"/>
      <c r="D796" s="165"/>
      <c r="E796" s="165"/>
      <c r="F796" s="165"/>
      <c r="G796" s="165"/>
      <c r="H796" s="165"/>
      <c r="I796" s="165"/>
      <c r="J796" s="165"/>
      <c r="K796" s="165"/>
      <c r="L796" s="165"/>
      <c r="M796" s="165"/>
      <c r="N796" s="165"/>
    </row>
    <row r="797" spans="1:14" ht="55.5" customHeight="1" x14ac:dyDescent="0.2">
      <c r="A797" s="165"/>
      <c r="B797" s="21"/>
      <c r="C797" s="21"/>
      <c r="D797" s="165"/>
      <c r="E797" s="165"/>
      <c r="F797" s="165"/>
      <c r="G797" s="165"/>
      <c r="H797" s="165"/>
      <c r="I797" s="165"/>
      <c r="J797" s="165"/>
      <c r="K797" s="165"/>
      <c r="L797" s="165"/>
      <c r="M797" s="165"/>
      <c r="N797" s="165"/>
    </row>
    <row r="798" spans="1:14" ht="55.5" customHeight="1" x14ac:dyDescent="0.2">
      <c r="A798" s="165"/>
      <c r="B798" s="21"/>
      <c r="C798" s="21"/>
      <c r="D798" s="165"/>
      <c r="E798" s="165"/>
      <c r="F798" s="165"/>
      <c r="G798" s="165"/>
      <c r="H798" s="165"/>
      <c r="I798" s="165"/>
      <c r="J798" s="165"/>
      <c r="K798" s="165"/>
      <c r="L798" s="165"/>
      <c r="M798" s="165"/>
      <c r="N798" s="165"/>
    </row>
    <row r="799" spans="1:14" ht="55.5" customHeight="1" x14ac:dyDescent="0.2">
      <c r="A799" s="165"/>
      <c r="B799" s="21"/>
      <c r="C799" s="21"/>
      <c r="D799" s="165"/>
      <c r="E799" s="165"/>
      <c r="F799" s="165"/>
      <c r="G799" s="165"/>
      <c r="H799" s="165"/>
      <c r="I799" s="165"/>
      <c r="J799" s="165"/>
      <c r="K799" s="165"/>
      <c r="L799" s="165"/>
      <c r="M799" s="165"/>
      <c r="N799" s="165"/>
    </row>
    <row r="800" spans="1:14" ht="55.5" customHeight="1" x14ac:dyDescent="0.2">
      <c r="A800" s="165"/>
      <c r="B800" s="21"/>
      <c r="C800" s="21"/>
      <c r="D800" s="165"/>
      <c r="E800" s="165"/>
      <c r="F800" s="165"/>
      <c r="G800" s="165"/>
      <c r="H800" s="165"/>
      <c r="I800" s="165"/>
      <c r="J800" s="165"/>
      <c r="K800" s="165"/>
      <c r="L800" s="165"/>
      <c r="M800" s="165"/>
      <c r="N800" s="165"/>
    </row>
    <row r="801" spans="1:14" ht="55.5" customHeight="1" x14ac:dyDescent="0.2">
      <c r="A801" s="165"/>
      <c r="B801" s="21"/>
      <c r="C801" s="21"/>
      <c r="D801" s="165"/>
      <c r="E801" s="165"/>
      <c r="F801" s="165"/>
      <c r="G801" s="165"/>
      <c r="H801" s="165"/>
      <c r="I801" s="165"/>
      <c r="J801" s="165"/>
      <c r="K801" s="165"/>
      <c r="L801" s="165"/>
      <c r="M801" s="165"/>
      <c r="N801" s="165"/>
    </row>
    <row r="802" spans="1:14" ht="55.5" customHeight="1" x14ac:dyDescent="0.2">
      <c r="A802" s="165"/>
      <c r="B802" s="21"/>
      <c r="C802" s="21"/>
      <c r="D802" s="165"/>
      <c r="E802" s="165"/>
      <c r="F802" s="165"/>
      <c r="G802" s="165"/>
      <c r="H802" s="165"/>
      <c r="I802" s="165"/>
      <c r="J802" s="165"/>
      <c r="K802" s="165"/>
      <c r="L802" s="165"/>
      <c r="M802" s="165"/>
      <c r="N802" s="165"/>
    </row>
    <row r="803" spans="1:14" ht="55.5" customHeight="1" x14ac:dyDescent="0.2">
      <c r="A803" s="165"/>
      <c r="B803" s="21"/>
      <c r="C803" s="21"/>
      <c r="D803" s="165"/>
      <c r="E803" s="165"/>
      <c r="F803" s="165"/>
      <c r="G803" s="165"/>
      <c r="H803" s="165"/>
      <c r="I803" s="165"/>
      <c r="J803" s="165"/>
      <c r="K803" s="165"/>
      <c r="L803" s="165"/>
      <c r="M803" s="165"/>
      <c r="N803" s="165"/>
    </row>
    <row r="804" spans="1:14" ht="55.5" customHeight="1" x14ac:dyDescent="0.2">
      <c r="A804" s="165"/>
      <c r="B804" s="21"/>
      <c r="C804" s="21"/>
      <c r="D804" s="165"/>
      <c r="E804" s="165"/>
      <c r="F804" s="165"/>
      <c r="G804" s="165"/>
      <c r="H804" s="165"/>
      <c r="I804" s="165"/>
      <c r="J804" s="165"/>
      <c r="K804" s="165"/>
      <c r="L804" s="165"/>
      <c r="M804" s="165"/>
      <c r="N804" s="165"/>
    </row>
    <row r="805" spans="1:14" ht="55.5" customHeight="1" x14ac:dyDescent="0.2">
      <c r="A805" s="165"/>
      <c r="B805" s="21"/>
      <c r="C805" s="21"/>
      <c r="D805" s="165"/>
      <c r="E805" s="165"/>
      <c r="F805" s="165"/>
      <c r="G805" s="165"/>
      <c r="H805" s="165"/>
      <c r="I805" s="165"/>
      <c r="J805" s="165"/>
      <c r="K805" s="165"/>
      <c r="L805" s="165"/>
      <c r="M805" s="165"/>
      <c r="N805" s="165"/>
    </row>
    <row r="806" spans="1:14" ht="55.5" customHeight="1" x14ac:dyDescent="0.2">
      <c r="A806" s="165"/>
      <c r="B806" s="21"/>
      <c r="C806" s="21"/>
      <c r="D806" s="165"/>
      <c r="E806" s="165"/>
      <c r="F806" s="165"/>
      <c r="G806" s="165"/>
      <c r="H806" s="165"/>
      <c r="I806" s="165"/>
      <c r="J806" s="165"/>
      <c r="K806" s="165"/>
      <c r="L806" s="165"/>
      <c r="M806" s="165"/>
      <c r="N806" s="165"/>
    </row>
    <row r="807" spans="1:14" ht="55.5" customHeight="1" x14ac:dyDescent="0.2">
      <c r="A807" s="165"/>
      <c r="B807" s="21"/>
      <c r="C807" s="21"/>
      <c r="D807" s="165"/>
      <c r="E807" s="165"/>
      <c r="F807" s="165"/>
      <c r="G807" s="165"/>
      <c r="H807" s="165"/>
      <c r="I807" s="165"/>
      <c r="J807" s="165"/>
      <c r="K807" s="165"/>
      <c r="L807" s="165"/>
      <c r="M807" s="165"/>
      <c r="N807" s="165"/>
    </row>
    <row r="808" spans="1:14" ht="55.5" customHeight="1" x14ac:dyDescent="0.2">
      <c r="A808" s="165"/>
      <c r="B808" s="21"/>
      <c r="C808" s="21"/>
      <c r="D808" s="165"/>
      <c r="E808" s="165"/>
      <c r="F808" s="165"/>
      <c r="G808" s="165"/>
      <c r="H808" s="165"/>
      <c r="I808" s="165"/>
      <c r="J808" s="165"/>
      <c r="K808" s="165"/>
      <c r="L808" s="165"/>
      <c r="M808" s="165"/>
      <c r="N808" s="165"/>
    </row>
    <row r="809" spans="1:14" ht="55.5" customHeight="1" x14ac:dyDescent="0.2">
      <c r="A809" s="165"/>
      <c r="B809" s="21"/>
      <c r="C809" s="21"/>
      <c r="D809" s="165"/>
      <c r="E809" s="165"/>
      <c r="F809" s="165"/>
      <c r="G809" s="165"/>
      <c r="H809" s="165"/>
      <c r="I809" s="165"/>
      <c r="J809" s="165"/>
      <c r="K809" s="165"/>
      <c r="L809" s="165"/>
      <c r="M809" s="165"/>
      <c r="N809" s="165"/>
    </row>
    <row r="810" spans="1:14" ht="55.5" customHeight="1" x14ac:dyDescent="0.2">
      <c r="A810" s="165"/>
      <c r="B810" s="21"/>
      <c r="C810" s="21"/>
      <c r="D810" s="165"/>
      <c r="E810" s="165"/>
      <c r="F810" s="165"/>
      <c r="G810" s="165"/>
      <c r="H810" s="165"/>
      <c r="I810" s="165"/>
      <c r="J810" s="165"/>
      <c r="K810" s="165"/>
      <c r="L810" s="165"/>
      <c r="M810" s="165"/>
      <c r="N810" s="165"/>
    </row>
    <row r="811" spans="1:14" ht="55.5" customHeight="1" x14ac:dyDescent="0.2">
      <c r="A811" s="165"/>
      <c r="B811" s="21"/>
      <c r="C811" s="21"/>
      <c r="D811" s="165"/>
      <c r="E811" s="165"/>
      <c r="F811" s="165"/>
      <c r="G811" s="165"/>
      <c r="H811" s="165"/>
      <c r="I811" s="165"/>
      <c r="J811" s="165"/>
      <c r="K811" s="165"/>
      <c r="L811" s="165"/>
      <c r="M811" s="165"/>
      <c r="N811" s="165"/>
    </row>
    <row r="812" spans="1:14" ht="55.5" customHeight="1" x14ac:dyDescent="0.2">
      <c r="A812" s="165"/>
      <c r="B812" s="21"/>
      <c r="C812" s="21"/>
      <c r="D812" s="165"/>
      <c r="E812" s="165"/>
      <c r="F812" s="165"/>
      <c r="G812" s="165"/>
      <c r="H812" s="165"/>
      <c r="I812" s="165"/>
      <c r="J812" s="165"/>
      <c r="K812" s="165"/>
      <c r="L812" s="165"/>
      <c r="M812" s="165"/>
      <c r="N812" s="165"/>
    </row>
    <row r="813" spans="1:14" ht="55.5" customHeight="1" x14ac:dyDescent="0.2">
      <c r="A813" s="165"/>
      <c r="B813" s="21"/>
      <c r="C813" s="21"/>
      <c r="D813" s="165"/>
      <c r="E813" s="165"/>
      <c r="F813" s="165"/>
      <c r="G813" s="165"/>
      <c r="H813" s="165"/>
      <c r="I813" s="165"/>
      <c r="J813" s="165"/>
      <c r="K813" s="165"/>
      <c r="L813" s="165"/>
      <c r="M813" s="165"/>
      <c r="N813" s="165"/>
    </row>
    <row r="814" spans="1:14" ht="55.5" customHeight="1" x14ac:dyDescent="0.2">
      <c r="A814" s="165"/>
      <c r="B814" s="21"/>
      <c r="C814" s="21"/>
      <c r="D814" s="165"/>
      <c r="E814" s="165"/>
      <c r="F814" s="165"/>
      <c r="G814" s="165"/>
      <c r="H814" s="165"/>
      <c r="I814" s="165"/>
      <c r="J814" s="165"/>
      <c r="K814" s="165"/>
      <c r="L814" s="165"/>
      <c r="M814" s="165"/>
      <c r="N814" s="165"/>
    </row>
    <row r="815" spans="1:14" ht="55.5" customHeight="1" x14ac:dyDescent="0.2">
      <c r="A815" s="165"/>
      <c r="B815" s="21"/>
      <c r="C815" s="21"/>
      <c r="D815" s="165"/>
      <c r="E815" s="165"/>
      <c r="F815" s="165"/>
      <c r="G815" s="165"/>
      <c r="H815" s="165"/>
      <c r="I815" s="165"/>
      <c r="J815" s="165"/>
      <c r="K815" s="165"/>
      <c r="L815" s="165"/>
      <c r="M815" s="165"/>
      <c r="N815" s="165"/>
    </row>
    <row r="816" spans="1:14" ht="55.5" customHeight="1" x14ac:dyDescent="0.2">
      <c r="A816" s="165"/>
      <c r="B816" s="21"/>
      <c r="C816" s="21"/>
      <c r="D816" s="165"/>
      <c r="E816" s="165"/>
      <c r="F816" s="165"/>
      <c r="G816" s="165"/>
      <c r="H816" s="165"/>
      <c r="I816" s="165"/>
      <c r="J816" s="165"/>
      <c r="K816" s="165"/>
      <c r="L816" s="165"/>
      <c r="M816" s="165"/>
      <c r="N816" s="165"/>
    </row>
    <row r="817" spans="1:14" ht="55.5" customHeight="1" x14ac:dyDescent="0.2">
      <c r="A817" s="165"/>
      <c r="B817" s="21"/>
      <c r="C817" s="21"/>
      <c r="D817" s="165"/>
      <c r="E817" s="165"/>
      <c r="F817" s="165"/>
      <c r="G817" s="165"/>
      <c r="H817" s="165"/>
      <c r="I817" s="165"/>
      <c r="J817" s="165"/>
      <c r="K817" s="165"/>
      <c r="L817" s="165"/>
      <c r="M817" s="165"/>
      <c r="N817" s="165"/>
    </row>
    <row r="818" spans="1:14" ht="55.5" customHeight="1" x14ac:dyDescent="0.2">
      <c r="A818" s="165"/>
      <c r="B818" s="21"/>
      <c r="C818" s="21"/>
      <c r="D818" s="165"/>
      <c r="E818" s="165"/>
      <c r="F818" s="165"/>
      <c r="G818" s="165"/>
      <c r="H818" s="165"/>
      <c r="I818" s="165"/>
      <c r="J818" s="165"/>
      <c r="K818" s="165"/>
      <c r="L818" s="165"/>
      <c r="M818" s="165"/>
      <c r="N818" s="165"/>
    </row>
    <row r="819" spans="1:14" ht="55.5" customHeight="1" x14ac:dyDescent="0.2">
      <c r="A819" s="165"/>
      <c r="B819" s="21"/>
      <c r="C819" s="21"/>
      <c r="D819" s="165"/>
      <c r="E819" s="165"/>
      <c r="F819" s="165"/>
      <c r="G819" s="165"/>
      <c r="H819" s="165"/>
      <c r="I819" s="165"/>
      <c r="J819" s="165"/>
      <c r="K819" s="165"/>
      <c r="L819" s="165"/>
      <c r="M819" s="165"/>
      <c r="N819" s="165"/>
    </row>
    <row r="820" spans="1:14" ht="55.5" customHeight="1" x14ac:dyDescent="0.2">
      <c r="A820" s="165"/>
      <c r="B820" s="21"/>
      <c r="C820" s="21"/>
      <c r="D820" s="165"/>
      <c r="E820" s="165"/>
      <c r="F820" s="165"/>
      <c r="G820" s="165"/>
      <c r="H820" s="165"/>
      <c r="I820" s="165"/>
      <c r="J820" s="165"/>
      <c r="K820" s="165"/>
      <c r="L820" s="165"/>
      <c r="M820" s="165"/>
      <c r="N820" s="165"/>
    </row>
    <row r="821" spans="1:14" ht="55.5" customHeight="1" x14ac:dyDescent="0.2">
      <c r="A821" s="165"/>
      <c r="B821" s="21"/>
      <c r="C821" s="21"/>
      <c r="D821" s="165"/>
      <c r="E821" s="165"/>
      <c r="F821" s="165"/>
      <c r="G821" s="165"/>
      <c r="H821" s="165"/>
      <c r="I821" s="165"/>
      <c r="J821" s="165"/>
      <c r="K821" s="165"/>
      <c r="L821" s="165"/>
      <c r="M821" s="165"/>
      <c r="N821" s="165"/>
    </row>
    <row r="822" spans="1:14" ht="55.5" customHeight="1" x14ac:dyDescent="0.2">
      <c r="A822" s="165"/>
      <c r="B822" s="21"/>
      <c r="C822" s="21"/>
      <c r="D822" s="165"/>
      <c r="E822" s="165"/>
      <c r="F822" s="165"/>
      <c r="G822" s="165"/>
      <c r="H822" s="165"/>
      <c r="I822" s="165"/>
      <c r="J822" s="165"/>
      <c r="K822" s="165"/>
      <c r="L822" s="165"/>
      <c r="M822" s="165"/>
      <c r="N822" s="165"/>
    </row>
    <row r="823" spans="1:14" ht="55.5" customHeight="1" x14ac:dyDescent="0.2">
      <c r="A823" s="165"/>
      <c r="B823" s="21"/>
      <c r="C823" s="21"/>
      <c r="D823" s="165"/>
      <c r="E823" s="165"/>
      <c r="F823" s="165"/>
      <c r="G823" s="165"/>
      <c r="H823" s="165"/>
      <c r="I823" s="165"/>
      <c r="J823" s="165"/>
      <c r="K823" s="165"/>
      <c r="L823" s="165"/>
      <c r="M823" s="165"/>
      <c r="N823" s="165"/>
    </row>
    <row r="824" spans="1:14" ht="55.5" customHeight="1" x14ac:dyDescent="0.2">
      <c r="A824" s="165"/>
      <c r="B824" s="21"/>
      <c r="C824" s="21"/>
      <c r="D824" s="165"/>
      <c r="E824" s="165"/>
      <c r="F824" s="165"/>
      <c r="G824" s="165"/>
      <c r="H824" s="165"/>
      <c r="I824" s="165"/>
      <c r="J824" s="165"/>
      <c r="K824" s="165"/>
      <c r="L824" s="165"/>
      <c r="M824" s="165"/>
      <c r="N824" s="165"/>
    </row>
    <row r="825" spans="1:14" ht="55.5" customHeight="1" x14ac:dyDescent="0.2">
      <c r="A825" s="165"/>
      <c r="B825" s="21"/>
      <c r="C825" s="21"/>
      <c r="D825" s="165"/>
      <c r="E825" s="165"/>
      <c r="F825" s="165"/>
      <c r="G825" s="165"/>
      <c r="H825" s="165"/>
      <c r="I825" s="165"/>
      <c r="J825" s="165"/>
      <c r="K825" s="165"/>
      <c r="L825" s="165"/>
      <c r="M825" s="165"/>
      <c r="N825" s="165"/>
    </row>
    <row r="826" spans="1:14" ht="55.5" customHeight="1" x14ac:dyDescent="0.2">
      <c r="A826" s="165"/>
      <c r="B826" s="21"/>
      <c r="C826" s="21"/>
      <c r="D826" s="165"/>
      <c r="E826" s="165"/>
      <c r="F826" s="165"/>
      <c r="G826" s="165"/>
      <c r="H826" s="165"/>
      <c r="I826" s="165"/>
      <c r="J826" s="165"/>
      <c r="K826" s="165"/>
      <c r="L826" s="165"/>
      <c r="M826" s="165"/>
      <c r="N826" s="165"/>
    </row>
    <row r="827" spans="1:14" ht="55.5" customHeight="1" x14ac:dyDescent="0.2">
      <c r="A827" s="165"/>
      <c r="B827" s="21"/>
      <c r="C827" s="21"/>
      <c r="D827" s="165"/>
      <c r="E827" s="165"/>
      <c r="F827" s="165"/>
      <c r="G827" s="165"/>
      <c r="H827" s="165"/>
      <c r="I827" s="165"/>
      <c r="J827" s="165"/>
      <c r="K827" s="165"/>
      <c r="L827" s="165"/>
      <c r="M827" s="165"/>
      <c r="N827" s="165"/>
    </row>
    <row r="828" spans="1:14" ht="55.5" customHeight="1" x14ac:dyDescent="0.2">
      <c r="A828" s="165"/>
      <c r="B828" s="21"/>
      <c r="C828" s="21"/>
      <c r="D828" s="165"/>
      <c r="E828" s="165"/>
      <c r="F828" s="165"/>
      <c r="G828" s="165"/>
      <c r="H828" s="165"/>
      <c r="I828" s="165"/>
      <c r="J828" s="165"/>
      <c r="K828" s="165"/>
      <c r="L828" s="165"/>
      <c r="M828" s="165"/>
      <c r="N828" s="165"/>
    </row>
    <row r="829" spans="1:14" ht="55.5" customHeight="1" x14ac:dyDescent="0.2">
      <c r="A829" s="165"/>
      <c r="B829" s="21"/>
      <c r="C829" s="21"/>
      <c r="D829" s="165"/>
      <c r="E829" s="165"/>
      <c r="F829" s="165"/>
      <c r="G829" s="165"/>
      <c r="H829" s="165"/>
      <c r="I829" s="165"/>
      <c r="J829" s="165"/>
      <c r="K829" s="165"/>
      <c r="L829" s="165"/>
      <c r="M829" s="165"/>
      <c r="N829" s="165"/>
    </row>
    <row r="830" spans="1:14" ht="55.5" customHeight="1" x14ac:dyDescent="0.2">
      <c r="A830" s="165"/>
      <c r="B830" s="21"/>
      <c r="C830" s="21"/>
      <c r="D830" s="165"/>
      <c r="E830" s="165"/>
      <c r="F830" s="165"/>
      <c r="G830" s="165"/>
      <c r="H830" s="165"/>
      <c r="I830" s="165"/>
      <c r="J830" s="165"/>
      <c r="K830" s="165"/>
      <c r="L830" s="165"/>
      <c r="M830" s="165"/>
      <c r="N830" s="165"/>
    </row>
    <row r="831" spans="1:14" ht="55.5" customHeight="1" x14ac:dyDescent="0.2">
      <c r="A831" s="165"/>
      <c r="B831" s="21"/>
      <c r="C831" s="21"/>
      <c r="D831" s="165"/>
      <c r="E831" s="165"/>
      <c r="F831" s="165"/>
      <c r="G831" s="165"/>
      <c r="H831" s="165"/>
      <c r="I831" s="165"/>
      <c r="J831" s="165"/>
      <c r="K831" s="165"/>
      <c r="L831" s="165"/>
      <c r="M831" s="165"/>
      <c r="N831" s="165"/>
    </row>
    <row r="832" spans="1:14" ht="55.5" customHeight="1" x14ac:dyDescent="0.2">
      <c r="A832" s="165"/>
      <c r="B832" s="21"/>
      <c r="C832" s="21"/>
      <c r="D832" s="165"/>
      <c r="E832" s="165"/>
      <c r="F832" s="165"/>
      <c r="G832" s="165"/>
      <c r="H832" s="165"/>
      <c r="I832" s="165"/>
      <c r="J832" s="165"/>
      <c r="K832" s="165"/>
      <c r="L832" s="165"/>
      <c r="M832" s="165"/>
      <c r="N832" s="165"/>
    </row>
    <row r="833" spans="1:14" ht="55.5" customHeight="1" x14ac:dyDescent="0.2">
      <c r="A833" s="165"/>
      <c r="B833" s="21"/>
      <c r="C833" s="21"/>
      <c r="D833" s="165"/>
      <c r="E833" s="165"/>
      <c r="F833" s="165"/>
      <c r="G833" s="165"/>
      <c r="H833" s="165"/>
      <c r="I833" s="165"/>
      <c r="J833" s="165"/>
      <c r="K833" s="165"/>
      <c r="L833" s="165"/>
      <c r="M833" s="165"/>
      <c r="N833" s="165"/>
    </row>
    <row r="834" spans="1:14" ht="55.5" customHeight="1" x14ac:dyDescent="0.2">
      <c r="A834" s="165"/>
      <c r="B834" s="21"/>
      <c r="C834" s="21"/>
      <c r="D834" s="165"/>
      <c r="E834" s="165"/>
      <c r="F834" s="165"/>
      <c r="G834" s="165"/>
      <c r="H834" s="165"/>
      <c r="I834" s="165"/>
      <c r="J834" s="165"/>
      <c r="K834" s="165"/>
      <c r="L834" s="165"/>
      <c r="M834" s="165"/>
      <c r="N834" s="165"/>
    </row>
    <row r="835" spans="1:14" ht="55.5" customHeight="1" x14ac:dyDescent="0.2">
      <c r="A835" s="165"/>
      <c r="B835" s="21"/>
      <c r="C835" s="21"/>
      <c r="D835" s="165"/>
      <c r="E835" s="165"/>
      <c r="F835" s="165"/>
      <c r="G835" s="165"/>
      <c r="H835" s="165"/>
      <c r="I835" s="165"/>
      <c r="J835" s="165"/>
      <c r="K835" s="165"/>
      <c r="L835" s="165"/>
      <c r="M835" s="165"/>
      <c r="N835" s="165"/>
    </row>
    <row r="836" spans="1:14" ht="55.5" customHeight="1" x14ac:dyDescent="0.2">
      <c r="A836" s="165"/>
      <c r="B836" s="21"/>
      <c r="C836" s="21"/>
      <c r="D836" s="165"/>
      <c r="E836" s="165"/>
      <c r="F836" s="165"/>
      <c r="G836" s="165"/>
      <c r="H836" s="165"/>
      <c r="I836" s="165"/>
      <c r="J836" s="165"/>
      <c r="K836" s="165"/>
      <c r="L836" s="165"/>
      <c r="M836" s="165"/>
      <c r="N836" s="165"/>
    </row>
    <row r="837" spans="1:14" ht="55.5" customHeight="1" x14ac:dyDescent="0.2">
      <c r="A837" s="165"/>
      <c r="B837" s="21"/>
      <c r="C837" s="21"/>
      <c r="D837" s="165"/>
      <c r="E837" s="165"/>
      <c r="F837" s="165"/>
      <c r="G837" s="165"/>
      <c r="H837" s="165"/>
      <c r="I837" s="165"/>
      <c r="J837" s="165"/>
      <c r="K837" s="165"/>
      <c r="L837" s="165"/>
      <c r="M837" s="165"/>
      <c r="N837" s="165"/>
    </row>
    <row r="838" spans="1:14" ht="55.5" customHeight="1" x14ac:dyDescent="0.2">
      <c r="A838" s="165"/>
      <c r="B838" s="21"/>
      <c r="C838" s="21"/>
      <c r="D838" s="165"/>
      <c r="E838" s="165"/>
      <c r="F838" s="165"/>
      <c r="G838" s="165"/>
      <c r="H838" s="165"/>
      <c r="I838" s="165"/>
      <c r="J838" s="165"/>
      <c r="K838" s="165"/>
      <c r="L838" s="165"/>
      <c r="M838" s="165"/>
      <c r="N838" s="165"/>
    </row>
    <row r="839" spans="1:14" ht="55.5" customHeight="1" x14ac:dyDescent="0.2">
      <c r="A839" s="168"/>
      <c r="B839" s="22"/>
      <c r="C839" s="22"/>
      <c r="D839" s="169"/>
      <c r="E839" s="170"/>
      <c r="F839" s="171"/>
      <c r="G839" s="172"/>
      <c r="H839" s="173"/>
      <c r="I839" s="172"/>
      <c r="J839" s="172"/>
      <c r="K839" s="172"/>
      <c r="L839" s="174"/>
      <c r="M839" s="165"/>
      <c r="N839" s="174"/>
    </row>
    <row r="840" spans="1:14" ht="55.5" customHeight="1" x14ac:dyDescent="0.2">
      <c r="E840" s="177"/>
      <c r="F840" s="178"/>
      <c r="G840" s="179"/>
      <c r="H840" s="180"/>
      <c r="I840" s="179"/>
      <c r="J840" s="179"/>
      <c r="K840" s="179"/>
      <c r="L840" s="181"/>
      <c r="M840" s="165"/>
      <c r="N840" s="181"/>
    </row>
    <row r="841" spans="1:14" ht="55.5" customHeight="1" x14ac:dyDescent="0.2">
      <c r="E841" s="177"/>
      <c r="F841" s="178"/>
      <c r="G841" s="179"/>
      <c r="H841" s="180"/>
      <c r="I841" s="179"/>
      <c r="J841" s="179"/>
      <c r="K841" s="179"/>
      <c r="L841" s="181"/>
      <c r="M841" s="174"/>
      <c r="N841" s="181"/>
    </row>
    <row r="842" spans="1:14" ht="55.5" customHeight="1" x14ac:dyDescent="0.2">
      <c r="E842" s="177"/>
      <c r="F842" s="178"/>
      <c r="G842" s="179"/>
      <c r="H842" s="180"/>
      <c r="I842" s="179"/>
      <c r="J842" s="179"/>
      <c r="K842" s="179"/>
      <c r="L842" s="181"/>
      <c r="M842" s="181"/>
      <c r="N842" s="181"/>
    </row>
    <row r="843" spans="1:14" ht="55.5" customHeight="1" x14ac:dyDescent="0.2">
      <c r="E843" s="177"/>
      <c r="F843" s="178"/>
      <c r="G843" s="179"/>
      <c r="H843" s="180"/>
      <c r="I843" s="179"/>
      <c r="J843" s="179"/>
      <c r="K843" s="179"/>
      <c r="L843" s="181"/>
      <c r="M843" s="181"/>
      <c r="N843" s="181"/>
    </row>
    <row r="844" spans="1:14" ht="55.5" customHeight="1" x14ac:dyDescent="0.2">
      <c r="E844" s="177"/>
      <c r="F844" s="178"/>
      <c r="G844" s="179"/>
      <c r="H844" s="180"/>
      <c r="I844" s="179"/>
      <c r="J844" s="179"/>
      <c r="K844" s="179"/>
      <c r="L844" s="181"/>
      <c r="M844" s="181"/>
      <c r="N844" s="181"/>
    </row>
    <row r="845" spans="1:14" ht="55.5" customHeight="1" x14ac:dyDescent="0.2">
      <c r="E845" s="177"/>
      <c r="F845" s="178"/>
      <c r="G845" s="179"/>
      <c r="H845" s="180"/>
      <c r="I845" s="179"/>
      <c r="J845" s="179"/>
      <c r="K845" s="179"/>
      <c r="L845" s="181"/>
      <c r="M845" s="181"/>
      <c r="N845" s="181"/>
    </row>
    <row r="846" spans="1:14" ht="55.5" customHeight="1" x14ac:dyDescent="0.2">
      <c r="E846" s="177"/>
      <c r="F846" s="178"/>
      <c r="G846" s="179"/>
      <c r="H846" s="180"/>
      <c r="I846" s="179"/>
      <c r="J846" s="179"/>
      <c r="K846" s="179"/>
      <c r="L846" s="181"/>
      <c r="M846" s="181"/>
      <c r="N846" s="181"/>
    </row>
    <row r="847" spans="1:14" ht="55.5" customHeight="1" x14ac:dyDescent="0.2">
      <c r="E847" s="177"/>
      <c r="F847" s="178"/>
      <c r="G847" s="179"/>
      <c r="H847" s="180"/>
      <c r="I847" s="179"/>
      <c r="J847" s="179"/>
      <c r="K847" s="179"/>
      <c r="L847" s="181"/>
      <c r="M847" s="181"/>
      <c r="N847" s="181"/>
    </row>
    <row r="848" spans="1:14" ht="55.5" customHeight="1" x14ac:dyDescent="0.2">
      <c r="E848" s="177"/>
      <c r="F848" s="178"/>
      <c r="G848" s="179"/>
      <c r="H848" s="180"/>
      <c r="I848" s="179"/>
      <c r="J848" s="179"/>
      <c r="K848" s="179"/>
      <c r="L848" s="181"/>
      <c r="M848" s="181"/>
      <c r="N848" s="181"/>
    </row>
    <row r="849" spans="5:14" ht="55.5" customHeight="1" x14ac:dyDescent="0.2">
      <c r="E849" s="177"/>
      <c r="F849" s="178"/>
      <c r="G849" s="179"/>
      <c r="H849" s="180"/>
      <c r="I849" s="179"/>
      <c r="J849" s="179"/>
      <c r="K849" s="179"/>
      <c r="L849" s="181"/>
      <c r="M849" s="181"/>
      <c r="N849" s="181"/>
    </row>
    <row r="850" spans="5:14" ht="55.5" customHeight="1" x14ac:dyDescent="0.2">
      <c r="E850" s="177"/>
      <c r="F850" s="178"/>
      <c r="G850" s="179"/>
      <c r="H850" s="180"/>
      <c r="I850" s="179"/>
      <c r="J850" s="179"/>
      <c r="K850" s="179"/>
      <c r="L850" s="181"/>
      <c r="M850" s="181"/>
      <c r="N850" s="181"/>
    </row>
    <row r="851" spans="5:14" ht="55.5" customHeight="1" x14ac:dyDescent="0.2">
      <c r="E851" s="177"/>
      <c r="F851" s="178"/>
      <c r="G851" s="179"/>
      <c r="H851" s="180"/>
      <c r="I851" s="179"/>
      <c r="J851" s="179"/>
      <c r="K851" s="179"/>
      <c r="L851" s="181"/>
      <c r="M851" s="181"/>
      <c r="N851" s="181"/>
    </row>
    <row r="852" spans="5:14" ht="55.5" customHeight="1" x14ac:dyDescent="0.2">
      <c r="E852" s="177"/>
      <c r="F852" s="178"/>
      <c r="G852" s="179"/>
      <c r="H852" s="180"/>
      <c r="I852" s="179"/>
      <c r="J852" s="179"/>
      <c r="K852" s="179"/>
      <c r="L852" s="181"/>
      <c r="M852" s="181"/>
      <c r="N852" s="181"/>
    </row>
    <row r="853" spans="5:14" ht="55.5" customHeight="1" x14ac:dyDescent="0.2">
      <c r="E853" s="177"/>
      <c r="F853" s="178"/>
      <c r="G853" s="179"/>
      <c r="H853" s="180"/>
      <c r="I853" s="179"/>
      <c r="J853" s="179"/>
      <c r="K853" s="179"/>
      <c r="L853" s="181"/>
      <c r="M853" s="181"/>
      <c r="N853" s="181"/>
    </row>
    <row r="854" spans="5:14" ht="55.5" customHeight="1" x14ac:dyDescent="0.2">
      <c r="E854" s="177"/>
      <c r="F854" s="178"/>
      <c r="G854" s="179"/>
      <c r="H854" s="180"/>
      <c r="I854" s="179"/>
      <c r="J854" s="179"/>
      <c r="K854" s="179"/>
      <c r="L854" s="181"/>
      <c r="M854" s="181"/>
      <c r="N854" s="181"/>
    </row>
    <row r="855" spans="5:14" ht="55.5" customHeight="1" x14ac:dyDescent="0.2">
      <c r="E855" s="177"/>
      <c r="F855" s="178"/>
      <c r="G855" s="179"/>
      <c r="H855" s="180"/>
      <c r="I855" s="179"/>
      <c r="J855" s="179"/>
      <c r="K855" s="179"/>
      <c r="L855" s="181"/>
      <c r="M855" s="181"/>
      <c r="N855" s="181"/>
    </row>
    <row r="856" spans="5:14" ht="55.5" customHeight="1" x14ac:dyDescent="0.2">
      <c r="E856" s="177"/>
      <c r="F856" s="178"/>
      <c r="G856" s="179"/>
      <c r="H856" s="180"/>
      <c r="I856" s="179"/>
      <c r="J856" s="179"/>
      <c r="K856" s="179"/>
      <c r="L856" s="181"/>
      <c r="M856" s="181"/>
      <c r="N856" s="181"/>
    </row>
    <row r="857" spans="5:14" ht="55.5" customHeight="1" x14ac:dyDescent="0.2">
      <c r="E857" s="177"/>
      <c r="F857" s="178"/>
      <c r="G857" s="179"/>
      <c r="H857" s="180"/>
      <c r="I857" s="179"/>
      <c r="J857" s="179"/>
      <c r="K857" s="179"/>
      <c r="L857" s="181"/>
      <c r="M857" s="181"/>
      <c r="N857" s="181"/>
    </row>
    <row r="858" spans="5:14" ht="55.5" customHeight="1" x14ac:dyDescent="0.2">
      <c r="E858" s="177"/>
      <c r="F858" s="178"/>
      <c r="G858" s="179"/>
      <c r="H858" s="180"/>
      <c r="I858" s="179"/>
      <c r="J858" s="179"/>
      <c r="K858" s="179"/>
      <c r="L858" s="181"/>
      <c r="M858" s="181"/>
      <c r="N858" s="181"/>
    </row>
    <row r="859" spans="5:14" ht="55.5" customHeight="1" x14ac:dyDescent="0.2">
      <c r="E859" s="177"/>
      <c r="F859" s="178"/>
      <c r="G859" s="179"/>
      <c r="H859" s="180"/>
      <c r="I859" s="179"/>
      <c r="J859" s="179"/>
      <c r="K859" s="179"/>
      <c r="L859" s="181"/>
      <c r="M859" s="181"/>
      <c r="N859" s="181"/>
    </row>
    <row r="860" spans="5:14" ht="55.5" customHeight="1" x14ac:dyDescent="0.2">
      <c r="E860" s="177"/>
      <c r="F860" s="178"/>
      <c r="G860" s="179"/>
      <c r="H860" s="180"/>
      <c r="I860" s="179"/>
      <c r="J860" s="179"/>
      <c r="K860" s="179"/>
      <c r="L860" s="181"/>
      <c r="M860" s="181"/>
      <c r="N860" s="181"/>
    </row>
    <row r="861" spans="5:14" ht="55.5" customHeight="1" x14ac:dyDescent="0.2">
      <c r="E861" s="177"/>
      <c r="F861" s="178"/>
      <c r="G861" s="179"/>
      <c r="H861" s="180"/>
      <c r="I861" s="179"/>
      <c r="J861" s="179"/>
      <c r="K861" s="179"/>
      <c r="L861" s="181"/>
      <c r="M861" s="181"/>
      <c r="N861" s="181"/>
    </row>
    <row r="862" spans="5:14" ht="55.5" customHeight="1" x14ac:dyDescent="0.2">
      <c r="E862" s="177"/>
      <c r="F862" s="178"/>
      <c r="G862" s="179"/>
      <c r="H862" s="180"/>
      <c r="I862" s="179"/>
      <c r="J862" s="179"/>
      <c r="K862" s="179"/>
      <c r="L862" s="181"/>
      <c r="M862" s="181"/>
      <c r="N862" s="181"/>
    </row>
    <row r="863" spans="5:14" ht="55.5" customHeight="1" x14ac:dyDescent="0.2">
      <c r="E863" s="177"/>
      <c r="F863" s="178"/>
      <c r="G863" s="179"/>
      <c r="H863" s="180"/>
      <c r="I863" s="179"/>
      <c r="J863" s="179"/>
      <c r="K863" s="179"/>
      <c r="L863" s="181"/>
      <c r="M863" s="181"/>
      <c r="N863" s="181"/>
    </row>
    <row r="864" spans="5:14" ht="55.5" customHeight="1" x14ac:dyDescent="0.2">
      <c r="E864" s="177"/>
      <c r="F864" s="178"/>
      <c r="G864" s="179"/>
      <c r="H864" s="180"/>
      <c r="I864" s="179"/>
      <c r="J864" s="179"/>
      <c r="K864" s="179"/>
      <c r="L864" s="181"/>
      <c r="M864" s="181"/>
      <c r="N864" s="181"/>
    </row>
    <row r="865" spans="5:14" ht="55.5" customHeight="1" x14ac:dyDescent="0.2">
      <c r="E865" s="177"/>
      <c r="F865" s="178"/>
      <c r="G865" s="179"/>
      <c r="H865" s="180"/>
      <c r="I865" s="179"/>
      <c r="J865" s="179"/>
      <c r="K865" s="179"/>
      <c r="L865" s="181"/>
      <c r="M865" s="181"/>
      <c r="N865" s="181"/>
    </row>
    <row r="866" spans="5:14" ht="55.5" customHeight="1" x14ac:dyDescent="0.2">
      <c r="E866" s="177"/>
      <c r="F866" s="178"/>
      <c r="G866" s="179"/>
      <c r="H866" s="180"/>
      <c r="I866" s="179"/>
      <c r="J866" s="179"/>
      <c r="K866" s="179"/>
      <c r="L866" s="181"/>
      <c r="M866" s="181"/>
      <c r="N866" s="181"/>
    </row>
    <row r="867" spans="5:14" ht="55.5" customHeight="1" x14ac:dyDescent="0.2">
      <c r="E867" s="177"/>
      <c r="F867" s="178"/>
      <c r="G867" s="179"/>
      <c r="H867" s="180"/>
      <c r="I867" s="179"/>
      <c r="J867" s="179"/>
      <c r="K867" s="179"/>
      <c r="L867" s="181"/>
      <c r="M867" s="181"/>
      <c r="N867" s="181"/>
    </row>
    <row r="868" spans="5:14" ht="55.5" customHeight="1" x14ac:dyDescent="0.2">
      <c r="E868" s="177"/>
      <c r="F868" s="178"/>
      <c r="G868" s="179"/>
      <c r="H868" s="180"/>
      <c r="I868" s="179"/>
      <c r="J868" s="179"/>
      <c r="K868" s="179"/>
      <c r="L868" s="181"/>
      <c r="M868" s="181"/>
      <c r="N868" s="181"/>
    </row>
    <row r="869" spans="5:14" ht="55.5" customHeight="1" x14ac:dyDescent="0.2">
      <c r="E869" s="177"/>
      <c r="F869" s="178"/>
      <c r="G869" s="179"/>
      <c r="H869" s="180"/>
      <c r="I869" s="179"/>
      <c r="J869" s="179"/>
      <c r="K869" s="179"/>
      <c r="L869" s="181"/>
      <c r="M869" s="181"/>
      <c r="N869" s="181"/>
    </row>
    <row r="870" spans="5:14" ht="55.5" customHeight="1" x14ac:dyDescent="0.2">
      <c r="E870" s="177"/>
      <c r="F870" s="178"/>
      <c r="G870" s="179"/>
      <c r="H870" s="180"/>
      <c r="I870" s="179"/>
      <c r="J870" s="179"/>
      <c r="K870" s="179"/>
      <c r="L870" s="181"/>
      <c r="M870" s="181"/>
      <c r="N870" s="181"/>
    </row>
    <row r="871" spans="5:14" ht="55.5" customHeight="1" x14ac:dyDescent="0.2">
      <c r="E871" s="177"/>
      <c r="F871" s="178"/>
      <c r="G871" s="179"/>
      <c r="H871" s="180"/>
      <c r="I871" s="179"/>
      <c r="J871" s="179"/>
      <c r="K871" s="179"/>
      <c r="L871" s="181"/>
      <c r="M871" s="181"/>
      <c r="N871" s="181"/>
    </row>
    <row r="872" spans="5:14" ht="55.5" customHeight="1" x14ac:dyDescent="0.2">
      <c r="E872" s="177"/>
      <c r="F872" s="178"/>
      <c r="G872" s="179"/>
      <c r="H872" s="180"/>
      <c r="I872" s="179"/>
      <c r="J872" s="179"/>
      <c r="K872" s="179"/>
      <c r="L872" s="181"/>
      <c r="M872" s="181"/>
      <c r="N872" s="181"/>
    </row>
    <row r="873" spans="5:14" ht="55.5" customHeight="1" x14ac:dyDescent="0.2">
      <c r="E873" s="177"/>
      <c r="F873" s="178"/>
      <c r="G873" s="179"/>
      <c r="H873" s="180"/>
      <c r="I873" s="179"/>
      <c r="J873" s="179"/>
      <c r="K873" s="179"/>
      <c r="L873" s="181"/>
      <c r="M873" s="181"/>
      <c r="N873" s="181"/>
    </row>
    <row r="874" spans="5:14" ht="55.5" customHeight="1" x14ac:dyDescent="0.2">
      <c r="E874" s="177"/>
      <c r="F874" s="178"/>
      <c r="G874" s="179"/>
      <c r="H874" s="180"/>
      <c r="I874" s="179"/>
      <c r="J874" s="179"/>
      <c r="K874" s="179"/>
      <c r="L874" s="181"/>
      <c r="M874" s="181"/>
      <c r="N874" s="181"/>
    </row>
    <row r="875" spans="5:14" ht="55.5" customHeight="1" x14ac:dyDescent="0.2">
      <c r="E875" s="177"/>
      <c r="F875" s="178"/>
      <c r="G875" s="179"/>
      <c r="H875" s="180"/>
      <c r="I875" s="179"/>
      <c r="J875" s="179"/>
      <c r="K875" s="179"/>
      <c r="L875" s="181"/>
      <c r="M875" s="181"/>
      <c r="N875" s="181"/>
    </row>
    <row r="876" spans="5:14" ht="55.5" customHeight="1" x14ac:dyDescent="0.2">
      <c r="E876" s="177"/>
      <c r="F876" s="178"/>
      <c r="G876" s="179"/>
      <c r="H876" s="180"/>
      <c r="I876" s="179"/>
      <c r="J876" s="179"/>
      <c r="K876" s="179"/>
      <c r="L876" s="181"/>
      <c r="M876" s="181"/>
      <c r="N876" s="181"/>
    </row>
    <row r="877" spans="5:14" ht="55.5" customHeight="1" x14ac:dyDescent="0.2">
      <c r="E877" s="177"/>
      <c r="F877" s="178"/>
      <c r="G877" s="179"/>
      <c r="H877" s="180"/>
      <c r="I877" s="179"/>
      <c r="J877" s="179"/>
      <c r="K877" s="179"/>
      <c r="L877" s="181"/>
      <c r="M877" s="181"/>
      <c r="N877" s="181"/>
    </row>
    <row r="878" spans="5:14" ht="55.5" customHeight="1" x14ac:dyDescent="0.2">
      <c r="E878" s="177"/>
      <c r="F878" s="178"/>
      <c r="G878" s="179"/>
      <c r="H878" s="180"/>
      <c r="I878" s="179"/>
      <c r="J878" s="179"/>
      <c r="K878" s="179"/>
      <c r="L878" s="181"/>
      <c r="M878" s="181"/>
      <c r="N878" s="181"/>
    </row>
    <row r="879" spans="5:14" ht="55.5" customHeight="1" x14ac:dyDescent="0.2">
      <c r="E879" s="177"/>
      <c r="F879" s="178"/>
      <c r="G879" s="179"/>
      <c r="H879" s="180"/>
      <c r="I879" s="179"/>
      <c r="J879" s="179"/>
      <c r="K879" s="179"/>
      <c r="L879" s="181"/>
      <c r="M879" s="181"/>
      <c r="N879" s="181"/>
    </row>
    <row r="880" spans="5:14" ht="55.5" customHeight="1" x14ac:dyDescent="0.2">
      <c r="E880" s="177"/>
      <c r="F880" s="178"/>
      <c r="G880" s="179"/>
      <c r="H880" s="180"/>
      <c r="I880" s="179"/>
      <c r="J880" s="179"/>
      <c r="K880" s="179"/>
      <c r="L880" s="181"/>
      <c r="M880" s="181"/>
      <c r="N880" s="181"/>
    </row>
    <row r="881" spans="5:14" ht="55.5" customHeight="1" x14ac:dyDescent="0.2">
      <c r="E881" s="177"/>
      <c r="F881" s="178"/>
      <c r="G881" s="179"/>
      <c r="H881" s="180"/>
      <c r="I881" s="179"/>
      <c r="J881" s="179"/>
      <c r="K881" s="179"/>
      <c r="L881" s="181"/>
      <c r="M881" s="181"/>
      <c r="N881" s="181"/>
    </row>
    <row r="882" spans="5:14" ht="55.5" customHeight="1" x14ac:dyDescent="0.2">
      <c r="E882" s="177"/>
      <c r="F882" s="178"/>
      <c r="G882" s="179"/>
      <c r="H882" s="180"/>
      <c r="I882" s="179"/>
      <c r="J882" s="179"/>
      <c r="K882" s="179"/>
      <c r="L882" s="181"/>
      <c r="M882" s="181"/>
      <c r="N882" s="181"/>
    </row>
    <row r="883" spans="5:14" ht="55.5" customHeight="1" x14ac:dyDescent="0.2">
      <c r="E883" s="177"/>
      <c r="F883" s="178"/>
      <c r="G883" s="179"/>
      <c r="H883" s="180"/>
      <c r="I883" s="179"/>
      <c r="J883" s="179"/>
      <c r="K883" s="179"/>
      <c r="L883" s="181"/>
      <c r="M883" s="181"/>
      <c r="N883" s="181"/>
    </row>
    <row r="884" spans="5:14" ht="55.5" customHeight="1" x14ac:dyDescent="0.2">
      <c r="E884" s="177"/>
      <c r="F884" s="178"/>
      <c r="G884" s="179"/>
      <c r="H884" s="180"/>
      <c r="I884" s="179"/>
      <c r="J884" s="179"/>
      <c r="K884" s="179"/>
      <c r="L884" s="181"/>
      <c r="M884" s="181"/>
      <c r="N884" s="181"/>
    </row>
    <row r="885" spans="5:14" ht="55.5" customHeight="1" x14ac:dyDescent="0.2">
      <c r="E885" s="177"/>
      <c r="F885" s="178"/>
      <c r="G885" s="179"/>
      <c r="H885" s="180"/>
      <c r="I885" s="179"/>
      <c r="J885" s="179"/>
      <c r="K885" s="179"/>
      <c r="L885" s="181"/>
      <c r="M885" s="181"/>
      <c r="N885" s="181"/>
    </row>
    <row r="886" spans="5:14" ht="55.5" customHeight="1" x14ac:dyDescent="0.2">
      <c r="E886" s="177"/>
      <c r="F886" s="178"/>
      <c r="G886" s="179"/>
      <c r="H886" s="180"/>
      <c r="I886" s="179"/>
      <c r="J886" s="179"/>
      <c r="K886" s="179"/>
      <c r="L886" s="181"/>
      <c r="M886" s="181"/>
      <c r="N886" s="181"/>
    </row>
    <row r="887" spans="5:14" ht="55.5" customHeight="1" x14ac:dyDescent="0.2">
      <c r="E887" s="177"/>
      <c r="F887" s="178"/>
      <c r="G887" s="179"/>
      <c r="H887" s="180"/>
      <c r="I887" s="179"/>
      <c r="J887" s="179"/>
      <c r="K887" s="179"/>
      <c r="L887" s="181"/>
      <c r="M887" s="181"/>
      <c r="N887" s="181"/>
    </row>
    <row r="888" spans="5:14" ht="55.5" customHeight="1" x14ac:dyDescent="0.2">
      <c r="E888" s="177"/>
      <c r="F888" s="178"/>
      <c r="G888" s="179"/>
      <c r="H888" s="180"/>
      <c r="I888" s="179"/>
      <c r="J888" s="179"/>
      <c r="K888" s="179"/>
      <c r="L888" s="181"/>
      <c r="M888" s="181"/>
      <c r="N888" s="181"/>
    </row>
    <row r="889" spans="5:14" ht="55.5" customHeight="1" x14ac:dyDescent="0.2">
      <c r="E889" s="177"/>
      <c r="F889" s="178"/>
      <c r="G889" s="179"/>
      <c r="H889" s="180"/>
      <c r="I889" s="179"/>
      <c r="J889" s="179"/>
      <c r="K889" s="179"/>
      <c r="L889" s="181"/>
      <c r="M889" s="181"/>
      <c r="N889" s="181"/>
    </row>
    <row r="890" spans="5:14" ht="55.5" customHeight="1" x14ac:dyDescent="0.2">
      <c r="E890" s="177"/>
      <c r="F890" s="178"/>
      <c r="G890" s="179"/>
      <c r="H890" s="180"/>
      <c r="I890" s="179"/>
      <c r="J890" s="179"/>
      <c r="K890" s="179"/>
      <c r="L890" s="181"/>
      <c r="M890" s="181"/>
      <c r="N890" s="181"/>
    </row>
    <row r="891" spans="5:14" ht="55.5" customHeight="1" x14ac:dyDescent="0.2">
      <c r="E891" s="177"/>
      <c r="F891" s="178"/>
      <c r="G891" s="179"/>
      <c r="H891" s="180"/>
      <c r="I891" s="179"/>
      <c r="J891" s="179"/>
      <c r="K891" s="179"/>
      <c r="L891" s="181"/>
      <c r="M891" s="181"/>
      <c r="N891" s="181"/>
    </row>
    <row r="892" spans="5:14" ht="55.5" customHeight="1" x14ac:dyDescent="0.2">
      <c r="E892" s="177"/>
      <c r="F892" s="178"/>
      <c r="G892" s="179"/>
      <c r="H892" s="180"/>
      <c r="I892" s="179"/>
      <c r="J892" s="179"/>
      <c r="K892" s="179"/>
      <c r="L892" s="181"/>
      <c r="M892" s="181"/>
      <c r="N892" s="181"/>
    </row>
    <row r="893" spans="5:14" ht="55.5" customHeight="1" x14ac:dyDescent="0.2">
      <c r="E893" s="177"/>
      <c r="F893" s="178"/>
      <c r="G893" s="179"/>
      <c r="H893" s="180"/>
      <c r="I893" s="179"/>
      <c r="J893" s="179"/>
      <c r="K893" s="179"/>
      <c r="L893" s="181"/>
      <c r="M893" s="181"/>
      <c r="N893" s="181"/>
    </row>
    <row r="894" spans="5:14" ht="55.5" customHeight="1" x14ac:dyDescent="0.2">
      <c r="E894" s="177"/>
      <c r="F894" s="178"/>
      <c r="G894" s="179"/>
      <c r="H894" s="180"/>
      <c r="I894" s="179"/>
      <c r="J894" s="179"/>
      <c r="K894" s="179"/>
      <c r="L894" s="181"/>
      <c r="M894" s="181"/>
      <c r="N894" s="181"/>
    </row>
    <row r="895" spans="5:14" ht="55.5" customHeight="1" x14ac:dyDescent="0.2">
      <c r="E895" s="177"/>
      <c r="F895" s="178"/>
      <c r="G895" s="179"/>
      <c r="H895" s="180"/>
      <c r="I895" s="179"/>
      <c r="J895" s="179"/>
      <c r="K895" s="179"/>
      <c r="L895" s="181"/>
      <c r="M895" s="181"/>
      <c r="N895" s="181"/>
    </row>
    <row r="896" spans="5:14" ht="55.5" customHeight="1" x14ac:dyDescent="0.2">
      <c r="E896" s="177"/>
      <c r="F896" s="178"/>
      <c r="G896" s="179"/>
      <c r="H896" s="180"/>
      <c r="I896" s="179"/>
      <c r="J896" s="179"/>
      <c r="K896" s="179"/>
      <c r="L896" s="181"/>
      <c r="M896" s="181"/>
      <c r="N896" s="181"/>
    </row>
    <row r="897" spans="5:14" ht="55.5" customHeight="1" x14ac:dyDescent="0.2">
      <c r="E897" s="177"/>
      <c r="F897" s="178"/>
      <c r="G897" s="179"/>
      <c r="H897" s="180"/>
      <c r="I897" s="179"/>
      <c r="J897" s="179"/>
      <c r="K897" s="179"/>
      <c r="L897" s="181"/>
      <c r="M897" s="181"/>
      <c r="N897" s="181"/>
    </row>
    <row r="898" spans="5:14" ht="55.5" customHeight="1" x14ac:dyDescent="0.2">
      <c r="E898" s="177"/>
      <c r="F898" s="178"/>
      <c r="G898" s="179"/>
      <c r="H898" s="180"/>
      <c r="I898" s="179"/>
      <c r="J898" s="179"/>
      <c r="K898" s="179"/>
      <c r="L898" s="181"/>
      <c r="M898" s="181"/>
      <c r="N898" s="181"/>
    </row>
    <row r="899" spans="5:14" ht="55.5" customHeight="1" x14ac:dyDescent="0.2">
      <c r="E899" s="177"/>
      <c r="F899" s="178"/>
      <c r="G899" s="179"/>
      <c r="H899" s="180"/>
      <c r="I899" s="179"/>
      <c r="J899" s="179"/>
      <c r="K899" s="179"/>
      <c r="L899" s="181"/>
      <c r="M899" s="181"/>
      <c r="N899" s="181"/>
    </row>
    <row r="900" spans="5:14" ht="55.5" customHeight="1" x14ac:dyDescent="0.2">
      <c r="E900" s="177"/>
      <c r="F900" s="178"/>
      <c r="G900" s="179"/>
      <c r="H900" s="180"/>
      <c r="I900" s="179"/>
      <c r="J900" s="179"/>
      <c r="K900" s="179"/>
      <c r="L900" s="181"/>
      <c r="M900" s="181"/>
      <c r="N900" s="181"/>
    </row>
    <row r="901" spans="5:14" ht="55.5" customHeight="1" x14ac:dyDescent="0.2">
      <c r="E901" s="177"/>
      <c r="F901" s="178"/>
      <c r="G901" s="179"/>
      <c r="H901" s="180"/>
      <c r="I901" s="179"/>
      <c r="J901" s="179"/>
      <c r="K901" s="179"/>
      <c r="L901" s="181"/>
      <c r="M901" s="181"/>
      <c r="N901" s="181"/>
    </row>
    <row r="902" spans="5:14" ht="55.5" customHeight="1" x14ac:dyDescent="0.2">
      <c r="E902" s="177"/>
      <c r="F902" s="178"/>
      <c r="G902" s="179"/>
      <c r="H902" s="180"/>
      <c r="I902" s="179"/>
      <c r="J902" s="179"/>
      <c r="K902" s="179"/>
      <c r="L902" s="181"/>
      <c r="M902" s="181"/>
      <c r="N902" s="181"/>
    </row>
    <row r="903" spans="5:14" ht="55.5" customHeight="1" x14ac:dyDescent="0.2">
      <c r="E903" s="177"/>
      <c r="F903" s="178"/>
      <c r="G903" s="179"/>
      <c r="H903" s="180"/>
      <c r="I903" s="179"/>
      <c r="J903" s="179"/>
      <c r="K903" s="179"/>
      <c r="L903" s="181"/>
      <c r="M903" s="181"/>
      <c r="N903" s="181"/>
    </row>
    <row r="904" spans="5:14" ht="55.5" customHeight="1" x14ac:dyDescent="0.2">
      <c r="E904" s="177"/>
      <c r="F904" s="178"/>
      <c r="G904" s="179"/>
      <c r="H904" s="180"/>
      <c r="I904" s="179"/>
      <c r="J904" s="179"/>
      <c r="K904" s="179"/>
      <c r="L904" s="181"/>
      <c r="M904" s="181"/>
      <c r="N904" s="181"/>
    </row>
    <row r="905" spans="5:14" ht="55.5" customHeight="1" x14ac:dyDescent="0.2">
      <c r="E905" s="177"/>
      <c r="F905" s="178"/>
      <c r="G905" s="179"/>
      <c r="H905" s="180"/>
      <c r="I905" s="179"/>
      <c r="J905" s="179"/>
      <c r="K905" s="179"/>
      <c r="L905" s="181"/>
      <c r="M905" s="181"/>
      <c r="N905" s="181"/>
    </row>
    <row r="906" spans="5:14" ht="55.5" customHeight="1" x14ac:dyDescent="0.2">
      <c r="E906" s="177"/>
      <c r="F906" s="178"/>
      <c r="G906" s="179"/>
      <c r="H906" s="180"/>
      <c r="I906" s="179"/>
      <c r="J906" s="179"/>
      <c r="K906" s="179"/>
      <c r="L906" s="181"/>
      <c r="M906" s="181"/>
      <c r="N906" s="181"/>
    </row>
    <row r="907" spans="5:14" ht="55.5" customHeight="1" x14ac:dyDescent="0.2">
      <c r="E907" s="177"/>
      <c r="F907" s="178"/>
      <c r="G907" s="179"/>
      <c r="H907" s="180"/>
      <c r="I907" s="179"/>
      <c r="J907" s="179"/>
      <c r="K907" s="179"/>
      <c r="L907" s="181"/>
      <c r="M907" s="181"/>
      <c r="N907" s="181"/>
    </row>
    <row r="908" spans="5:14" ht="55.5" customHeight="1" x14ac:dyDescent="0.2">
      <c r="E908" s="177"/>
      <c r="F908" s="178"/>
      <c r="G908" s="179"/>
      <c r="H908" s="180"/>
      <c r="I908" s="179"/>
      <c r="J908" s="179"/>
      <c r="K908" s="179"/>
      <c r="L908" s="181"/>
      <c r="M908" s="181"/>
      <c r="N908" s="181"/>
    </row>
    <row r="909" spans="5:14" ht="55.5" customHeight="1" x14ac:dyDescent="0.2">
      <c r="E909" s="177"/>
      <c r="F909" s="178"/>
      <c r="G909" s="179"/>
      <c r="H909" s="180"/>
      <c r="I909" s="179"/>
      <c r="J909" s="179"/>
      <c r="K909" s="179"/>
      <c r="L909" s="181"/>
      <c r="M909" s="181"/>
      <c r="N909" s="181"/>
    </row>
    <row r="910" spans="5:14" ht="55.5" customHeight="1" x14ac:dyDescent="0.2">
      <c r="E910" s="177"/>
      <c r="F910" s="178"/>
      <c r="G910" s="179"/>
      <c r="H910" s="180"/>
      <c r="I910" s="179"/>
      <c r="J910" s="179"/>
      <c r="K910" s="179"/>
      <c r="L910" s="181"/>
      <c r="M910" s="181"/>
      <c r="N910" s="181"/>
    </row>
    <row r="911" spans="5:14" ht="55.5" customHeight="1" x14ac:dyDescent="0.2">
      <c r="E911" s="177"/>
      <c r="F911" s="178"/>
      <c r="G911" s="179"/>
      <c r="H911" s="180"/>
      <c r="I911" s="179"/>
      <c r="J911" s="179"/>
      <c r="K911" s="179"/>
      <c r="L911" s="181"/>
      <c r="M911" s="181"/>
      <c r="N911" s="181"/>
    </row>
    <row r="912" spans="5:14" ht="55.5" customHeight="1" x14ac:dyDescent="0.2">
      <c r="E912" s="177"/>
      <c r="F912" s="178"/>
      <c r="G912" s="179"/>
      <c r="H912" s="180"/>
      <c r="I912" s="179"/>
      <c r="J912" s="179"/>
      <c r="K912" s="179"/>
      <c r="L912" s="181"/>
      <c r="M912" s="181"/>
      <c r="N912" s="181"/>
    </row>
    <row r="913" spans="5:14" ht="55.5" customHeight="1" x14ac:dyDescent="0.2">
      <c r="E913" s="177"/>
      <c r="F913" s="178"/>
      <c r="G913" s="179"/>
      <c r="H913" s="180"/>
      <c r="I913" s="179"/>
      <c r="J913" s="179"/>
      <c r="K913" s="179"/>
      <c r="L913" s="181"/>
      <c r="M913" s="181"/>
      <c r="N913" s="181"/>
    </row>
    <row r="914" spans="5:14" ht="55.5" customHeight="1" x14ac:dyDescent="0.2">
      <c r="E914" s="177"/>
      <c r="F914" s="178"/>
      <c r="G914" s="179"/>
      <c r="H914" s="180"/>
      <c r="I914" s="179"/>
      <c r="J914" s="179"/>
      <c r="K914" s="179"/>
      <c r="L914" s="181"/>
      <c r="M914" s="181"/>
      <c r="N914" s="181"/>
    </row>
    <row r="915" spans="5:14" ht="55.5" customHeight="1" x14ac:dyDescent="0.2">
      <c r="E915" s="177"/>
      <c r="F915" s="178"/>
      <c r="G915" s="179"/>
      <c r="H915" s="180"/>
      <c r="I915" s="179"/>
      <c r="J915" s="179"/>
      <c r="K915" s="179"/>
      <c r="L915" s="181"/>
      <c r="M915" s="181"/>
      <c r="N915" s="181"/>
    </row>
    <row r="916" spans="5:14" ht="55.5" customHeight="1" x14ac:dyDescent="0.2">
      <c r="E916" s="177"/>
      <c r="F916" s="178"/>
      <c r="G916" s="179"/>
      <c r="H916" s="180"/>
      <c r="I916" s="179"/>
      <c r="J916" s="179"/>
      <c r="K916" s="179"/>
      <c r="L916" s="181"/>
      <c r="M916" s="181"/>
      <c r="N916" s="181"/>
    </row>
    <row r="917" spans="5:14" ht="55.5" customHeight="1" x14ac:dyDescent="0.2">
      <c r="E917" s="177"/>
      <c r="F917" s="178"/>
      <c r="G917" s="179"/>
      <c r="H917" s="180"/>
      <c r="I917" s="179"/>
      <c r="J917" s="179"/>
      <c r="K917" s="179"/>
      <c r="L917" s="181"/>
      <c r="M917" s="181"/>
      <c r="N917" s="181"/>
    </row>
    <row r="918" spans="5:14" ht="55.5" customHeight="1" x14ac:dyDescent="0.2">
      <c r="E918" s="177"/>
      <c r="F918" s="178"/>
      <c r="G918" s="179"/>
      <c r="H918" s="180"/>
      <c r="I918" s="179"/>
      <c r="J918" s="179"/>
      <c r="K918" s="179"/>
      <c r="L918" s="181"/>
      <c r="M918" s="181"/>
      <c r="N918" s="181"/>
    </row>
    <row r="919" spans="5:14" ht="55.5" customHeight="1" x14ac:dyDescent="0.2">
      <c r="E919" s="177"/>
      <c r="F919" s="178"/>
      <c r="G919" s="179"/>
      <c r="H919" s="180"/>
      <c r="I919" s="179"/>
      <c r="J919" s="179"/>
      <c r="K919" s="179"/>
      <c r="L919" s="181"/>
      <c r="M919" s="181"/>
      <c r="N919" s="181"/>
    </row>
    <row r="920" spans="5:14" ht="55.5" customHeight="1" x14ac:dyDescent="0.2">
      <c r="E920" s="177"/>
      <c r="F920" s="178"/>
      <c r="G920" s="179"/>
      <c r="H920" s="180"/>
      <c r="I920" s="179"/>
      <c r="J920" s="179"/>
      <c r="K920" s="179"/>
      <c r="L920" s="181"/>
      <c r="M920" s="181"/>
      <c r="N920" s="181"/>
    </row>
    <row r="921" spans="5:14" ht="55.5" customHeight="1" x14ac:dyDescent="0.2">
      <c r="E921" s="177"/>
      <c r="F921" s="178"/>
      <c r="G921" s="179"/>
      <c r="H921" s="180"/>
      <c r="I921" s="179"/>
      <c r="J921" s="179"/>
      <c r="K921" s="179"/>
      <c r="L921" s="181"/>
      <c r="M921" s="181"/>
      <c r="N921" s="181"/>
    </row>
    <row r="922" spans="5:14" ht="55.5" customHeight="1" x14ac:dyDescent="0.2">
      <c r="E922" s="177"/>
      <c r="F922" s="178"/>
      <c r="G922" s="179"/>
      <c r="H922" s="180"/>
      <c r="I922" s="179"/>
      <c r="J922" s="179"/>
      <c r="K922" s="179"/>
      <c r="L922" s="181"/>
      <c r="M922" s="181"/>
      <c r="N922" s="181"/>
    </row>
    <row r="923" spans="5:14" ht="55.5" customHeight="1" x14ac:dyDescent="0.2">
      <c r="E923" s="177"/>
      <c r="F923" s="178"/>
      <c r="G923" s="179"/>
      <c r="H923" s="180"/>
      <c r="I923" s="179"/>
      <c r="J923" s="179"/>
      <c r="K923" s="179"/>
      <c r="L923" s="181"/>
      <c r="M923" s="181"/>
      <c r="N923" s="181"/>
    </row>
    <row r="924" spans="5:14" ht="55.5" customHeight="1" x14ac:dyDescent="0.2">
      <c r="E924" s="177"/>
      <c r="F924" s="178"/>
      <c r="G924" s="179"/>
      <c r="H924" s="180"/>
      <c r="I924" s="179"/>
      <c r="J924" s="179"/>
      <c r="K924" s="179"/>
      <c r="L924" s="181"/>
      <c r="M924" s="181"/>
      <c r="N924" s="181"/>
    </row>
    <row r="925" spans="5:14" ht="55.5" customHeight="1" x14ac:dyDescent="0.2">
      <c r="E925" s="177"/>
      <c r="F925" s="178"/>
      <c r="G925" s="179"/>
      <c r="H925" s="180"/>
      <c r="I925" s="179"/>
      <c r="J925" s="179"/>
      <c r="K925" s="179"/>
      <c r="L925" s="181"/>
      <c r="M925" s="181"/>
      <c r="N925" s="181"/>
    </row>
    <row r="926" spans="5:14" ht="55.5" customHeight="1" x14ac:dyDescent="0.2">
      <c r="E926" s="177"/>
      <c r="F926" s="178"/>
      <c r="G926" s="179"/>
      <c r="H926" s="180"/>
      <c r="I926" s="179"/>
      <c r="J926" s="179"/>
      <c r="K926" s="179"/>
      <c r="L926" s="181"/>
      <c r="M926" s="181"/>
      <c r="N926" s="181"/>
    </row>
    <row r="927" spans="5:14" ht="55.5" customHeight="1" x14ac:dyDescent="0.2">
      <c r="E927" s="177"/>
      <c r="F927" s="178"/>
      <c r="G927" s="179"/>
      <c r="H927" s="180"/>
      <c r="I927" s="179"/>
      <c r="J927" s="179"/>
      <c r="K927" s="179"/>
      <c r="L927" s="181"/>
      <c r="M927" s="181"/>
      <c r="N927" s="181"/>
    </row>
    <row r="928" spans="5:14" ht="55.5" customHeight="1" x14ac:dyDescent="0.2">
      <c r="E928" s="177"/>
      <c r="F928" s="178"/>
      <c r="G928" s="179"/>
      <c r="H928" s="180"/>
      <c r="I928" s="179"/>
      <c r="J928" s="179"/>
      <c r="K928" s="179"/>
      <c r="L928" s="181"/>
      <c r="M928" s="181"/>
      <c r="N928" s="181"/>
    </row>
    <row r="929" spans="5:14" ht="55.5" customHeight="1" x14ac:dyDescent="0.2">
      <c r="E929" s="177"/>
      <c r="F929" s="178"/>
      <c r="G929" s="179"/>
      <c r="H929" s="180"/>
      <c r="I929" s="179"/>
      <c r="J929" s="179"/>
      <c r="K929" s="179"/>
      <c r="L929" s="181"/>
      <c r="M929" s="181"/>
      <c r="N929" s="181"/>
    </row>
    <row r="930" spans="5:14" ht="55.5" customHeight="1" x14ac:dyDescent="0.2">
      <c r="E930" s="177"/>
      <c r="F930" s="178"/>
      <c r="G930" s="179"/>
      <c r="H930" s="180"/>
      <c r="I930" s="179"/>
      <c r="J930" s="179"/>
      <c r="K930" s="179"/>
      <c r="L930" s="181"/>
      <c r="M930" s="181"/>
      <c r="N930" s="181"/>
    </row>
    <row r="931" spans="5:14" ht="55.5" customHeight="1" x14ac:dyDescent="0.2">
      <c r="E931" s="177"/>
      <c r="F931" s="178"/>
      <c r="G931" s="179"/>
      <c r="H931" s="180"/>
      <c r="I931" s="179"/>
      <c r="J931" s="179"/>
      <c r="K931" s="179"/>
      <c r="L931" s="181"/>
      <c r="M931" s="181"/>
      <c r="N931" s="181"/>
    </row>
    <row r="932" spans="5:14" ht="55.5" customHeight="1" x14ac:dyDescent="0.2">
      <c r="E932" s="177"/>
      <c r="F932" s="178"/>
      <c r="G932" s="179"/>
      <c r="H932" s="180"/>
      <c r="I932" s="179"/>
      <c r="J932" s="179"/>
      <c r="K932" s="179"/>
      <c r="L932" s="181"/>
      <c r="M932" s="181"/>
      <c r="N932" s="181"/>
    </row>
    <row r="933" spans="5:14" ht="55.5" customHeight="1" x14ac:dyDescent="0.2">
      <c r="E933" s="177"/>
      <c r="F933" s="178"/>
      <c r="G933" s="179"/>
      <c r="H933" s="180"/>
      <c r="I933" s="179"/>
      <c r="J933" s="179"/>
      <c r="K933" s="179"/>
      <c r="L933" s="181"/>
      <c r="M933" s="181"/>
      <c r="N933" s="181"/>
    </row>
    <row r="934" spans="5:14" ht="55.5" customHeight="1" x14ac:dyDescent="0.2">
      <c r="E934" s="177"/>
      <c r="F934" s="178"/>
      <c r="G934" s="179"/>
      <c r="H934" s="180"/>
      <c r="I934" s="179"/>
      <c r="J934" s="179"/>
      <c r="K934" s="179"/>
      <c r="L934" s="181"/>
      <c r="M934" s="181"/>
      <c r="N934" s="181"/>
    </row>
    <row r="935" spans="5:14" ht="55.5" customHeight="1" x14ac:dyDescent="0.2">
      <c r="E935" s="177"/>
      <c r="F935" s="178"/>
      <c r="G935" s="179"/>
      <c r="H935" s="180"/>
      <c r="I935" s="179"/>
      <c r="J935" s="179"/>
      <c r="K935" s="179"/>
      <c r="L935" s="181"/>
      <c r="M935" s="181"/>
      <c r="N935" s="181"/>
    </row>
    <row r="936" spans="5:14" ht="55.5" customHeight="1" x14ac:dyDescent="0.2">
      <c r="E936" s="177"/>
      <c r="F936" s="178"/>
      <c r="G936" s="179"/>
      <c r="H936" s="180"/>
      <c r="I936" s="179"/>
      <c r="J936" s="179"/>
      <c r="K936" s="179"/>
      <c r="L936" s="181"/>
      <c r="M936" s="181"/>
      <c r="N936" s="181"/>
    </row>
    <row r="937" spans="5:14" ht="55.5" customHeight="1" x14ac:dyDescent="0.2">
      <c r="E937" s="177"/>
      <c r="F937" s="178"/>
      <c r="G937" s="179"/>
      <c r="H937" s="180"/>
      <c r="I937" s="179"/>
      <c r="J937" s="179"/>
      <c r="K937" s="179"/>
      <c r="L937" s="181"/>
      <c r="M937" s="181"/>
      <c r="N937" s="181"/>
    </row>
    <row r="938" spans="5:14" ht="55.5" customHeight="1" x14ac:dyDescent="0.2">
      <c r="E938" s="177"/>
      <c r="F938" s="178"/>
      <c r="G938" s="179"/>
      <c r="H938" s="180"/>
      <c r="I938" s="179"/>
      <c r="J938" s="179"/>
      <c r="K938" s="179"/>
      <c r="L938" s="181"/>
      <c r="M938" s="181"/>
      <c r="N938" s="181"/>
    </row>
    <row r="939" spans="5:14" ht="55.5" customHeight="1" x14ac:dyDescent="0.2">
      <c r="E939" s="177"/>
      <c r="F939" s="178"/>
      <c r="G939" s="179"/>
      <c r="H939" s="180"/>
      <c r="I939" s="179"/>
      <c r="J939" s="179"/>
      <c r="K939" s="179"/>
      <c r="L939" s="181"/>
      <c r="M939" s="181"/>
      <c r="N939" s="181"/>
    </row>
    <row r="940" spans="5:14" ht="55.5" customHeight="1" x14ac:dyDescent="0.2">
      <c r="E940" s="177"/>
      <c r="F940" s="178"/>
      <c r="G940" s="179"/>
      <c r="H940" s="180"/>
      <c r="I940" s="179"/>
      <c r="J940" s="179"/>
      <c r="K940" s="179"/>
      <c r="L940" s="181"/>
      <c r="M940" s="181"/>
      <c r="N940" s="181"/>
    </row>
    <row r="941" spans="5:14" ht="55.5" customHeight="1" x14ac:dyDescent="0.2">
      <c r="E941" s="177"/>
      <c r="F941" s="178"/>
      <c r="G941" s="179"/>
      <c r="H941" s="180"/>
      <c r="I941" s="179"/>
      <c r="J941" s="179"/>
      <c r="K941" s="179"/>
      <c r="L941" s="181"/>
      <c r="M941" s="181"/>
      <c r="N941" s="181"/>
    </row>
    <row r="942" spans="5:14" ht="55.5" customHeight="1" x14ac:dyDescent="0.2">
      <c r="E942" s="177"/>
      <c r="F942" s="178"/>
      <c r="G942" s="179"/>
      <c r="H942" s="180"/>
      <c r="I942" s="179"/>
      <c r="J942" s="179"/>
      <c r="K942" s="179"/>
      <c r="L942" s="181"/>
      <c r="M942" s="181"/>
      <c r="N942" s="181"/>
    </row>
    <row r="943" spans="5:14" ht="55.5" customHeight="1" x14ac:dyDescent="0.2">
      <c r="E943" s="177"/>
      <c r="F943" s="178"/>
      <c r="G943" s="179"/>
      <c r="H943" s="180"/>
      <c r="I943" s="179"/>
      <c r="J943" s="179"/>
      <c r="K943" s="179"/>
      <c r="L943" s="181"/>
      <c r="M943" s="181"/>
      <c r="N943" s="181"/>
    </row>
    <row r="944" spans="5:14" ht="55.5" customHeight="1" x14ac:dyDescent="0.2">
      <c r="E944" s="177"/>
      <c r="F944" s="178"/>
      <c r="G944" s="179"/>
      <c r="H944" s="180"/>
      <c r="I944" s="179"/>
      <c r="J944" s="179"/>
      <c r="K944" s="179"/>
      <c r="L944" s="181"/>
      <c r="M944" s="181"/>
      <c r="N944" s="181"/>
    </row>
    <row r="945" spans="5:14" ht="55.5" customHeight="1" x14ac:dyDescent="0.2">
      <c r="E945" s="177"/>
      <c r="F945" s="178"/>
      <c r="G945" s="179"/>
      <c r="H945" s="180"/>
      <c r="I945" s="179"/>
      <c r="J945" s="179"/>
      <c r="K945" s="179"/>
      <c r="L945" s="181"/>
      <c r="M945" s="181"/>
      <c r="N945" s="181"/>
    </row>
    <row r="946" spans="5:14" ht="55.5" customHeight="1" x14ac:dyDescent="0.2">
      <c r="E946" s="177"/>
      <c r="F946" s="178"/>
      <c r="G946" s="179"/>
      <c r="H946" s="180"/>
      <c r="I946" s="179"/>
      <c r="J946" s="179"/>
      <c r="K946" s="179"/>
      <c r="L946" s="181"/>
      <c r="M946" s="181"/>
      <c r="N946" s="181"/>
    </row>
    <row r="947" spans="5:14" ht="55.5" customHeight="1" x14ac:dyDescent="0.2">
      <c r="E947" s="177"/>
      <c r="F947" s="178"/>
      <c r="G947" s="179"/>
      <c r="H947" s="180"/>
      <c r="I947" s="179"/>
      <c r="J947" s="179"/>
      <c r="K947" s="179"/>
      <c r="L947" s="181"/>
      <c r="M947" s="181"/>
      <c r="N947" s="181"/>
    </row>
    <row r="948" spans="5:14" ht="55.5" customHeight="1" x14ac:dyDescent="0.2">
      <c r="E948" s="177"/>
      <c r="F948" s="178"/>
      <c r="G948" s="179"/>
      <c r="H948" s="180"/>
      <c r="I948" s="179"/>
      <c r="J948" s="179"/>
      <c r="K948" s="179"/>
      <c r="L948" s="181"/>
      <c r="M948" s="181"/>
      <c r="N948" s="181"/>
    </row>
    <row r="949" spans="5:14" ht="55.5" customHeight="1" x14ac:dyDescent="0.2">
      <c r="E949" s="177"/>
      <c r="F949" s="178"/>
      <c r="G949" s="179"/>
      <c r="H949" s="180"/>
      <c r="I949" s="179"/>
      <c r="J949" s="179"/>
      <c r="K949" s="179"/>
      <c r="L949" s="181"/>
      <c r="M949" s="181"/>
      <c r="N949" s="181"/>
    </row>
    <row r="950" spans="5:14" ht="55.5" customHeight="1" x14ac:dyDescent="0.2">
      <c r="E950" s="177"/>
      <c r="F950" s="178"/>
      <c r="G950" s="179"/>
      <c r="H950" s="180"/>
      <c r="I950" s="179"/>
      <c r="J950" s="179"/>
      <c r="K950" s="179"/>
      <c r="L950" s="181"/>
      <c r="M950" s="181"/>
      <c r="N950" s="181"/>
    </row>
    <row r="951" spans="5:14" ht="55.5" customHeight="1" x14ac:dyDescent="0.2">
      <c r="E951" s="177"/>
      <c r="F951" s="178"/>
      <c r="G951" s="179"/>
      <c r="H951" s="180"/>
      <c r="I951" s="179"/>
      <c r="J951" s="179"/>
      <c r="K951" s="179"/>
      <c r="L951" s="181"/>
      <c r="M951" s="181"/>
      <c r="N951" s="181"/>
    </row>
    <row r="952" spans="5:14" ht="55.5" customHeight="1" x14ac:dyDescent="0.2">
      <c r="E952" s="177"/>
      <c r="F952" s="178"/>
      <c r="G952" s="179"/>
      <c r="H952" s="180"/>
      <c r="I952" s="179"/>
      <c r="J952" s="179"/>
      <c r="K952" s="179"/>
      <c r="L952" s="181"/>
      <c r="M952" s="181"/>
      <c r="N952" s="181"/>
    </row>
    <row r="953" spans="5:14" ht="55.5" customHeight="1" x14ac:dyDescent="0.2">
      <c r="E953" s="177"/>
      <c r="F953" s="178"/>
      <c r="G953" s="179"/>
      <c r="H953" s="180"/>
      <c r="I953" s="179"/>
      <c r="J953" s="179"/>
      <c r="K953" s="179"/>
      <c r="L953" s="181"/>
      <c r="M953" s="181"/>
      <c r="N953" s="181"/>
    </row>
    <row r="954" spans="5:14" ht="55.5" customHeight="1" x14ac:dyDescent="0.2">
      <c r="E954" s="177"/>
      <c r="F954" s="178"/>
      <c r="G954" s="179"/>
      <c r="H954" s="180"/>
      <c r="I954" s="179"/>
      <c r="J954" s="179"/>
      <c r="K954" s="179"/>
      <c r="L954" s="181"/>
      <c r="M954" s="181"/>
      <c r="N954" s="181"/>
    </row>
    <row r="955" spans="5:14" ht="55.5" customHeight="1" x14ac:dyDescent="0.2">
      <c r="E955" s="177"/>
      <c r="F955" s="178"/>
      <c r="G955" s="179"/>
      <c r="H955" s="180"/>
      <c r="I955" s="179"/>
      <c r="J955" s="179"/>
      <c r="K955" s="179"/>
      <c r="L955" s="181"/>
      <c r="M955" s="181"/>
      <c r="N955" s="181"/>
    </row>
    <row r="956" spans="5:14" ht="55.5" customHeight="1" x14ac:dyDescent="0.2">
      <c r="E956" s="177"/>
      <c r="F956" s="178"/>
      <c r="G956" s="179"/>
      <c r="H956" s="180"/>
      <c r="I956" s="179"/>
      <c r="J956" s="179"/>
      <c r="K956" s="179"/>
      <c r="L956" s="181"/>
      <c r="M956" s="181"/>
      <c r="N956" s="181"/>
    </row>
    <row r="957" spans="5:14" ht="55.5" customHeight="1" x14ac:dyDescent="0.2">
      <c r="E957" s="177"/>
      <c r="F957" s="178"/>
      <c r="G957" s="179"/>
      <c r="H957" s="180"/>
      <c r="I957" s="179"/>
      <c r="J957" s="179"/>
      <c r="K957" s="179"/>
      <c r="L957" s="181"/>
      <c r="M957" s="181"/>
      <c r="N957" s="181"/>
    </row>
    <row r="958" spans="5:14" ht="55.5" customHeight="1" x14ac:dyDescent="0.2">
      <c r="E958" s="177"/>
      <c r="F958" s="178"/>
      <c r="G958" s="179"/>
      <c r="H958" s="180"/>
      <c r="I958" s="179"/>
      <c r="J958" s="179"/>
      <c r="K958" s="179"/>
      <c r="L958" s="181"/>
      <c r="M958" s="181"/>
      <c r="N958" s="181"/>
    </row>
    <row r="959" spans="5:14" ht="55.5" customHeight="1" x14ac:dyDescent="0.2">
      <c r="E959" s="177"/>
      <c r="F959" s="178"/>
      <c r="G959" s="179"/>
      <c r="H959" s="180"/>
      <c r="I959" s="179"/>
      <c r="J959" s="179"/>
      <c r="K959" s="179"/>
      <c r="L959" s="181"/>
      <c r="M959" s="181"/>
      <c r="N959" s="181"/>
    </row>
    <row r="960" spans="5:14" ht="55.5" customHeight="1" x14ac:dyDescent="0.2">
      <c r="E960" s="177"/>
      <c r="F960" s="178"/>
      <c r="G960" s="179"/>
      <c r="H960" s="180"/>
      <c r="I960" s="179"/>
      <c r="J960" s="179"/>
      <c r="K960" s="179"/>
      <c r="L960" s="181"/>
      <c r="M960" s="181"/>
      <c r="N960" s="181"/>
    </row>
    <row r="961" spans="5:14" ht="55.5" customHeight="1" x14ac:dyDescent="0.2">
      <c r="E961" s="177"/>
      <c r="F961" s="178"/>
      <c r="G961" s="179"/>
      <c r="H961" s="180"/>
      <c r="I961" s="179"/>
      <c r="J961" s="179"/>
      <c r="K961" s="179"/>
      <c r="L961" s="181"/>
      <c r="M961" s="181"/>
      <c r="N961" s="181"/>
    </row>
    <row r="962" spans="5:14" ht="55.5" customHeight="1" x14ac:dyDescent="0.2">
      <c r="E962" s="177"/>
      <c r="F962" s="178"/>
      <c r="G962" s="179"/>
      <c r="H962" s="180"/>
      <c r="I962" s="179"/>
      <c r="J962" s="179"/>
      <c r="K962" s="179"/>
      <c r="L962" s="181"/>
      <c r="M962" s="181"/>
      <c r="N962" s="181"/>
    </row>
    <row r="963" spans="5:14" ht="55.5" customHeight="1" x14ac:dyDescent="0.2">
      <c r="E963" s="177"/>
      <c r="F963" s="178"/>
      <c r="G963" s="179"/>
      <c r="H963" s="180"/>
      <c r="I963" s="179"/>
      <c r="J963" s="179"/>
      <c r="K963" s="179"/>
      <c r="L963" s="181"/>
      <c r="M963" s="181"/>
      <c r="N963" s="181"/>
    </row>
    <row r="964" spans="5:14" ht="55.5" customHeight="1" x14ac:dyDescent="0.2">
      <c r="E964" s="177"/>
      <c r="F964" s="178"/>
      <c r="G964" s="179"/>
      <c r="H964" s="180"/>
      <c r="I964" s="179"/>
      <c r="J964" s="179"/>
      <c r="K964" s="179"/>
      <c r="L964" s="181"/>
      <c r="M964" s="181"/>
      <c r="N964" s="181"/>
    </row>
    <row r="965" spans="5:14" ht="55.5" customHeight="1" x14ac:dyDescent="0.2">
      <c r="E965" s="177"/>
      <c r="F965" s="178"/>
      <c r="G965" s="179"/>
      <c r="H965" s="180"/>
      <c r="I965" s="179"/>
      <c r="J965" s="179"/>
      <c r="K965" s="179"/>
      <c r="L965" s="181"/>
      <c r="M965" s="181"/>
      <c r="N965" s="181"/>
    </row>
    <row r="966" spans="5:14" ht="55.5" customHeight="1" x14ac:dyDescent="0.2">
      <c r="E966" s="177"/>
      <c r="F966" s="178"/>
      <c r="G966" s="179"/>
      <c r="H966" s="180"/>
      <c r="I966" s="179"/>
      <c r="J966" s="179"/>
      <c r="K966" s="179"/>
      <c r="L966" s="181"/>
      <c r="M966" s="181"/>
      <c r="N966" s="181"/>
    </row>
    <row r="967" spans="5:14" ht="55.5" customHeight="1" x14ac:dyDescent="0.2">
      <c r="E967" s="177"/>
      <c r="F967" s="178"/>
      <c r="G967" s="179"/>
      <c r="H967" s="180"/>
      <c r="I967" s="179"/>
      <c r="J967" s="179"/>
      <c r="K967" s="179"/>
      <c r="L967" s="181"/>
      <c r="M967" s="181"/>
      <c r="N967" s="181"/>
    </row>
    <row r="968" spans="5:14" ht="55.5" customHeight="1" x14ac:dyDescent="0.2">
      <c r="E968" s="177"/>
      <c r="F968" s="178"/>
      <c r="G968" s="179"/>
      <c r="H968" s="180"/>
      <c r="I968" s="179"/>
      <c r="J968" s="179"/>
      <c r="K968" s="179"/>
      <c r="L968" s="181"/>
      <c r="M968" s="181"/>
      <c r="N968" s="181"/>
    </row>
    <row r="969" spans="5:14" ht="55.5" customHeight="1" x14ac:dyDescent="0.2">
      <c r="E969" s="177"/>
      <c r="F969" s="178"/>
      <c r="G969" s="179"/>
      <c r="H969" s="180"/>
      <c r="I969" s="179"/>
      <c r="J969" s="179"/>
      <c r="K969" s="179"/>
      <c r="L969" s="181"/>
      <c r="M969" s="181"/>
      <c r="N969" s="181"/>
    </row>
    <row r="970" spans="5:14" ht="55.5" customHeight="1" x14ac:dyDescent="0.2">
      <c r="E970" s="177"/>
      <c r="F970" s="178"/>
      <c r="G970" s="179"/>
      <c r="H970" s="180"/>
      <c r="I970" s="179"/>
      <c r="J970" s="179"/>
      <c r="K970" s="179"/>
      <c r="L970" s="181"/>
      <c r="M970" s="181"/>
      <c r="N970" s="181"/>
    </row>
    <row r="971" spans="5:14" ht="55.5" customHeight="1" x14ac:dyDescent="0.2">
      <c r="E971" s="177"/>
      <c r="F971" s="178"/>
      <c r="G971" s="179"/>
      <c r="H971" s="180"/>
      <c r="I971" s="179"/>
      <c r="J971" s="179"/>
      <c r="K971" s="179"/>
      <c r="L971" s="181"/>
      <c r="M971" s="181"/>
      <c r="N971" s="181"/>
    </row>
    <row r="972" spans="5:14" ht="55.5" customHeight="1" x14ac:dyDescent="0.2">
      <c r="E972" s="177"/>
      <c r="F972" s="178"/>
      <c r="G972" s="179"/>
      <c r="H972" s="180"/>
      <c r="I972" s="179"/>
      <c r="J972" s="179"/>
      <c r="K972" s="179"/>
      <c r="L972" s="181"/>
      <c r="M972" s="181"/>
      <c r="N972" s="181"/>
    </row>
    <row r="973" spans="5:14" ht="55.5" customHeight="1" x14ac:dyDescent="0.2">
      <c r="E973" s="177"/>
      <c r="F973" s="178"/>
      <c r="G973" s="179"/>
      <c r="H973" s="180"/>
      <c r="I973" s="179"/>
      <c r="J973" s="179"/>
      <c r="K973" s="179"/>
      <c r="L973" s="181"/>
      <c r="M973" s="181"/>
      <c r="N973" s="181"/>
    </row>
    <row r="974" spans="5:14" ht="55.5" customHeight="1" x14ac:dyDescent="0.2">
      <c r="E974" s="177"/>
      <c r="F974" s="178"/>
      <c r="G974" s="179"/>
      <c r="H974" s="180"/>
      <c r="I974" s="179"/>
      <c r="J974" s="179"/>
      <c r="K974" s="179"/>
      <c r="L974" s="181"/>
      <c r="M974" s="181"/>
      <c r="N974" s="181"/>
    </row>
    <row r="975" spans="5:14" ht="55.5" customHeight="1" x14ac:dyDescent="0.2">
      <c r="E975" s="177"/>
      <c r="F975" s="178"/>
      <c r="G975" s="179"/>
      <c r="H975" s="180"/>
      <c r="I975" s="179"/>
      <c r="J975" s="179"/>
      <c r="K975" s="179"/>
      <c r="L975" s="181"/>
      <c r="M975" s="181"/>
      <c r="N975" s="181"/>
    </row>
    <row r="976" spans="5:14" ht="55.5" customHeight="1" x14ac:dyDescent="0.2">
      <c r="E976" s="177"/>
      <c r="F976" s="178"/>
      <c r="G976" s="179"/>
      <c r="H976" s="180"/>
      <c r="I976" s="179"/>
      <c r="J976" s="179"/>
      <c r="K976" s="179"/>
      <c r="L976" s="181"/>
      <c r="M976" s="181"/>
      <c r="N976" s="181"/>
    </row>
    <row r="977" spans="5:14" ht="55.5" customHeight="1" x14ac:dyDescent="0.2">
      <c r="E977" s="177"/>
      <c r="F977" s="178"/>
      <c r="G977" s="179"/>
      <c r="H977" s="180"/>
      <c r="I977" s="179"/>
      <c r="J977" s="179"/>
      <c r="K977" s="179"/>
      <c r="L977" s="181"/>
      <c r="M977" s="181"/>
      <c r="N977" s="181"/>
    </row>
    <row r="978" spans="5:14" ht="55.5" customHeight="1" x14ac:dyDescent="0.2">
      <c r="E978" s="177"/>
      <c r="F978" s="178"/>
      <c r="G978" s="179"/>
      <c r="H978" s="180"/>
      <c r="I978" s="179"/>
      <c r="J978" s="179"/>
      <c r="K978" s="179"/>
      <c r="L978" s="181"/>
      <c r="M978" s="181"/>
      <c r="N978" s="181"/>
    </row>
    <row r="979" spans="5:14" ht="55.5" customHeight="1" x14ac:dyDescent="0.2">
      <c r="E979" s="177"/>
      <c r="F979" s="178"/>
      <c r="G979" s="179"/>
      <c r="H979" s="180"/>
      <c r="I979" s="179"/>
      <c r="J979" s="179"/>
      <c r="K979" s="179"/>
      <c r="L979" s="181"/>
      <c r="M979" s="181"/>
      <c r="N979" s="181"/>
    </row>
    <row r="980" spans="5:14" ht="55.5" customHeight="1" x14ac:dyDescent="0.2">
      <c r="E980" s="177"/>
      <c r="F980" s="178"/>
      <c r="G980" s="179"/>
      <c r="H980" s="180"/>
      <c r="I980" s="179"/>
      <c r="J980" s="179"/>
      <c r="K980" s="179"/>
      <c r="L980" s="181"/>
      <c r="M980" s="181"/>
      <c r="N980" s="181"/>
    </row>
    <row r="981" spans="5:14" ht="55.5" customHeight="1" x14ac:dyDescent="0.2">
      <c r="E981" s="177"/>
      <c r="F981" s="178"/>
      <c r="G981" s="179"/>
      <c r="H981" s="180"/>
      <c r="I981" s="179"/>
      <c r="J981" s="179"/>
      <c r="K981" s="179"/>
      <c r="L981" s="181"/>
      <c r="M981" s="181"/>
      <c r="N981" s="181"/>
    </row>
    <row r="982" spans="5:14" ht="55.5" customHeight="1" x14ac:dyDescent="0.2">
      <c r="E982" s="177"/>
      <c r="F982" s="178"/>
      <c r="G982" s="179"/>
      <c r="H982" s="180"/>
      <c r="I982" s="179"/>
      <c r="J982" s="179"/>
      <c r="K982" s="179"/>
      <c r="L982" s="181"/>
      <c r="M982" s="181"/>
      <c r="N982" s="181"/>
    </row>
    <row r="983" spans="5:14" ht="55.5" customHeight="1" x14ac:dyDescent="0.2">
      <c r="E983" s="177"/>
      <c r="F983" s="178"/>
      <c r="G983" s="179"/>
      <c r="H983" s="180"/>
      <c r="I983" s="179"/>
      <c r="J983" s="179"/>
      <c r="K983" s="179"/>
      <c r="L983" s="181"/>
      <c r="M983" s="181"/>
      <c r="N983" s="181"/>
    </row>
    <row r="984" spans="5:14" ht="55.5" customHeight="1" x14ac:dyDescent="0.2">
      <c r="E984" s="177"/>
      <c r="F984" s="178"/>
      <c r="G984" s="179"/>
      <c r="H984" s="180"/>
      <c r="I984" s="179"/>
      <c r="J984" s="179"/>
      <c r="K984" s="179"/>
      <c r="L984" s="181"/>
      <c r="M984" s="181"/>
      <c r="N984" s="181"/>
    </row>
    <row r="985" spans="5:14" ht="55.5" customHeight="1" x14ac:dyDescent="0.2">
      <c r="E985" s="177"/>
      <c r="F985" s="178"/>
      <c r="G985" s="179"/>
      <c r="H985" s="180"/>
      <c r="I985" s="179"/>
      <c r="J985" s="179"/>
      <c r="K985" s="179"/>
      <c r="L985" s="181"/>
      <c r="M985" s="181"/>
      <c r="N985" s="181"/>
    </row>
    <row r="986" spans="5:14" ht="55.5" customHeight="1" x14ac:dyDescent="0.2">
      <c r="E986" s="177"/>
      <c r="F986" s="178"/>
      <c r="G986" s="179"/>
      <c r="H986" s="180"/>
      <c r="I986" s="179"/>
      <c r="J986" s="179"/>
      <c r="K986" s="179"/>
      <c r="L986" s="181"/>
      <c r="M986" s="181"/>
      <c r="N986" s="181"/>
    </row>
    <row r="987" spans="5:14" ht="55.5" customHeight="1" x14ac:dyDescent="0.2">
      <c r="E987" s="177"/>
      <c r="F987" s="178"/>
      <c r="G987" s="179"/>
      <c r="H987" s="180"/>
      <c r="I987" s="179"/>
      <c r="J987" s="179"/>
      <c r="K987" s="179"/>
      <c r="L987" s="181"/>
      <c r="M987" s="181"/>
      <c r="N987" s="181"/>
    </row>
    <row r="988" spans="5:14" ht="55.5" customHeight="1" x14ac:dyDescent="0.2">
      <c r="E988" s="177"/>
      <c r="F988" s="178"/>
      <c r="G988" s="179"/>
      <c r="H988" s="180"/>
      <c r="I988" s="179"/>
      <c r="J988" s="179"/>
      <c r="K988" s="179"/>
      <c r="L988" s="181"/>
      <c r="M988" s="181"/>
      <c r="N988" s="181"/>
    </row>
    <row r="989" spans="5:14" ht="55.5" customHeight="1" x14ac:dyDescent="0.2">
      <c r="E989" s="177"/>
      <c r="F989" s="178"/>
      <c r="G989" s="179"/>
      <c r="H989" s="180"/>
      <c r="I989" s="179"/>
      <c r="J989" s="179"/>
      <c r="K989" s="179"/>
      <c r="L989" s="181"/>
      <c r="M989" s="181"/>
      <c r="N989" s="181"/>
    </row>
    <row r="990" spans="5:14" ht="55.5" customHeight="1" x14ac:dyDescent="0.2">
      <c r="E990" s="177"/>
      <c r="F990" s="178"/>
      <c r="G990" s="179"/>
      <c r="H990" s="180"/>
      <c r="I990" s="179"/>
      <c r="J990" s="179"/>
      <c r="K990" s="179"/>
      <c r="L990" s="181"/>
      <c r="M990" s="181"/>
      <c r="N990" s="181"/>
    </row>
    <row r="991" spans="5:14" ht="55.5" customHeight="1" x14ac:dyDescent="0.2">
      <c r="E991" s="177"/>
      <c r="F991" s="178"/>
      <c r="G991" s="179"/>
      <c r="H991" s="180"/>
      <c r="I991" s="179"/>
      <c r="J991" s="179"/>
      <c r="K991" s="179"/>
      <c r="L991" s="181"/>
      <c r="M991" s="181"/>
      <c r="N991" s="181"/>
    </row>
    <row r="992" spans="5:14" ht="55.5" customHeight="1" x14ac:dyDescent="0.2">
      <c r="E992" s="177"/>
      <c r="F992" s="178"/>
      <c r="G992" s="179"/>
      <c r="H992" s="180"/>
      <c r="I992" s="179"/>
      <c r="J992" s="179"/>
      <c r="K992" s="179"/>
      <c r="L992" s="181"/>
      <c r="M992" s="181"/>
      <c r="N992" s="181"/>
    </row>
    <row r="993" spans="5:14" ht="55.5" customHeight="1" x14ac:dyDescent="0.2">
      <c r="E993" s="177"/>
      <c r="F993" s="178"/>
      <c r="G993" s="179"/>
      <c r="H993" s="180"/>
      <c r="I993" s="179"/>
      <c r="J993" s="179"/>
      <c r="K993" s="179"/>
      <c r="L993" s="181"/>
      <c r="M993" s="181"/>
      <c r="N993" s="181"/>
    </row>
    <row r="994" spans="5:14" ht="55.5" customHeight="1" x14ac:dyDescent="0.2">
      <c r="E994" s="177"/>
      <c r="F994" s="178"/>
      <c r="G994" s="179"/>
      <c r="H994" s="180"/>
      <c r="I994" s="179"/>
      <c r="J994" s="179"/>
      <c r="K994" s="179"/>
      <c r="L994" s="181"/>
      <c r="M994" s="181"/>
      <c r="N994" s="181"/>
    </row>
    <row r="995" spans="5:14" ht="55.5" customHeight="1" x14ac:dyDescent="0.2">
      <c r="E995" s="177"/>
      <c r="F995" s="178"/>
      <c r="G995" s="179"/>
      <c r="H995" s="180"/>
      <c r="I995" s="179"/>
      <c r="J995" s="179"/>
      <c r="K995" s="179"/>
      <c r="L995" s="181"/>
      <c r="M995" s="181"/>
      <c r="N995" s="181"/>
    </row>
    <row r="996" spans="5:14" ht="55.5" customHeight="1" x14ac:dyDescent="0.2">
      <c r="E996" s="177"/>
      <c r="F996" s="178"/>
      <c r="G996" s="179"/>
      <c r="H996" s="180"/>
      <c r="I996" s="179"/>
      <c r="J996" s="179"/>
      <c r="K996" s="179"/>
      <c r="L996" s="181"/>
      <c r="M996" s="181"/>
      <c r="N996" s="181"/>
    </row>
    <row r="997" spans="5:14" ht="55.5" customHeight="1" x14ac:dyDescent="0.2">
      <c r="E997" s="177"/>
      <c r="F997" s="178"/>
      <c r="G997" s="179"/>
      <c r="H997" s="180"/>
      <c r="I997" s="179"/>
      <c r="J997" s="179"/>
      <c r="K997" s="179"/>
      <c r="L997" s="181"/>
      <c r="M997" s="181"/>
      <c r="N997" s="181"/>
    </row>
    <row r="998" spans="5:14" ht="55.5" customHeight="1" x14ac:dyDescent="0.2">
      <c r="E998" s="177"/>
      <c r="F998" s="178"/>
      <c r="G998" s="179"/>
      <c r="H998" s="180"/>
      <c r="I998" s="179"/>
      <c r="J998" s="179"/>
      <c r="K998" s="179"/>
      <c r="L998" s="181"/>
      <c r="M998" s="181"/>
      <c r="N998" s="181"/>
    </row>
    <row r="999" spans="5:14" ht="55.5" customHeight="1" x14ac:dyDescent="0.2">
      <c r="E999" s="177"/>
      <c r="F999" s="178"/>
      <c r="G999" s="179"/>
      <c r="H999" s="180"/>
      <c r="I999" s="179"/>
      <c r="J999" s="179"/>
      <c r="K999" s="179"/>
      <c r="L999" s="181"/>
      <c r="M999" s="181"/>
      <c r="N999" s="181"/>
    </row>
    <row r="1000" spans="5:14" ht="55.5" customHeight="1" x14ac:dyDescent="0.2">
      <c r="E1000" s="177"/>
      <c r="F1000" s="178"/>
      <c r="G1000" s="179"/>
      <c r="H1000" s="180"/>
      <c r="I1000" s="179"/>
      <c r="J1000" s="179"/>
      <c r="K1000" s="179"/>
      <c r="L1000" s="181"/>
      <c r="M1000" s="181"/>
      <c r="N1000" s="181"/>
    </row>
    <row r="1001" spans="5:14" ht="55.5" customHeight="1" x14ac:dyDescent="0.2">
      <c r="E1001" s="177"/>
      <c r="F1001" s="178"/>
      <c r="G1001" s="179"/>
      <c r="H1001" s="180"/>
      <c r="I1001" s="179"/>
      <c r="J1001" s="179"/>
      <c r="K1001" s="179"/>
      <c r="L1001" s="181"/>
      <c r="M1001" s="181"/>
      <c r="N1001" s="181"/>
    </row>
    <row r="1002" spans="5:14" ht="55.5" customHeight="1" x14ac:dyDescent="0.2">
      <c r="E1002" s="177"/>
      <c r="F1002" s="178"/>
      <c r="G1002" s="179"/>
      <c r="H1002" s="180"/>
      <c r="I1002" s="179"/>
      <c r="J1002" s="179"/>
      <c r="K1002" s="179"/>
      <c r="L1002" s="181"/>
      <c r="M1002" s="181"/>
      <c r="N1002" s="181"/>
    </row>
    <row r="1003" spans="5:14" ht="55.5" customHeight="1" x14ac:dyDescent="0.2">
      <c r="E1003" s="177"/>
      <c r="F1003" s="178"/>
      <c r="G1003" s="179"/>
      <c r="H1003" s="180"/>
      <c r="I1003" s="179"/>
      <c r="J1003" s="179"/>
      <c r="K1003" s="179"/>
      <c r="L1003" s="181"/>
      <c r="M1003" s="181"/>
      <c r="N1003" s="181"/>
    </row>
    <row r="1004" spans="5:14" ht="55.5" customHeight="1" x14ac:dyDescent="0.2">
      <c r="E1004" s="177"/>
      <c r="F1004" s="178"/>
      <c r="G1004" s="179"/>
      <c r="H1004" s="180"/>
      <c r="I1004" s="179"/>
      <c r="J1004" s="179"/>
      <c r="K1004" s="179"/>
      <c r="L1004" s="181"/>
      <c r="M1004" s="181"/>
      <c r="N1004" s="181"/>
    </row>
    <row r="1005" spans="5:14" ht="55.5" customHeight="1" x14ac:dyDescent="0.2">
      <c r="E1005" s="177"/>
      <c r="F1005" s="178"/>
      <c r="G1005" s="179"/>
      <c r="H1005" s="180"/>
      <c r="I1005" s="179"/>
      <c r="J1005" s="179"/>
      <c r="K1005" s="179"/>
      <c r="L1005" s="181"/>
      <c r="M1005" s="181"/>
      <c r="N1005" s="181"/>
    </row>
    <row r="1006" spans="5:14" ht="55.5" customHeight="1" x14ac:dyDescent="0.2">
      <c r="E1006" s="177"/>
      <c r="F1006" s="178"/>
      <c r="G1006" s="179"/>
      <c r="H1006" s="180"/>
      <c r="I1006" s="179"/>
      <c r="J1006" s="179"/>
      <c r="K1006" s="179"/>
      <c r="L1006" s="181"/>
      <c r="M1006" s="181"/>
      <c r="N1006" s="181"/>
    </row>
    <row r="1007" spans="5:14" ht="55.5" customHeight="1" x14ac:dyDescent="0.2">
      <c r="E1007" s="177"/>
      <c r="F1007" s="178"/>
      <c r="G1007" s="179"/>
      <c r="H1007" s="180"/>
      <c r="I1007" s="179"/>
      <c r="J1007" s="179"/>
      <c r="K1007" s="179"/>
      <c r="L1007" s="181"/>
      <c r="M1007" s="181"/>
      <c r="N1007" s="181"/>
    </row>
    <row r="1008" spans="5:14" ht="55.5" customHeight="1" x14ac:dyDescent="0.2">
      <c r="E1008" s="177"/>
      <c r="F1008" s="178"/>
      <c r="G1008" s="179"/>
      <c r="H1008" s="180"/>
      <c r="I1008" s="179"/>
      <c r="J1008" s="179"/>
      <c r="K1008" s="179"/>
      <c r="L1008" s="181"/>
      <c r="M1008" s="181"/>
      <c r="N1008" s="181"/>
    </row>
    <row r="1009" spans="5:14" ht="55.5" customHeight="1" x14ac:dyDescent="0.2">
      <c r="E1009" s="177"/>
      <c r="F1009" s="178"/>
      <c r="G1009" s="179"/>
      <c r="H1009" s="180"/>
      <c r="I1009" s="179"/>
      <c r="J1009" s="179"/>
      <c r="K1009" s="179"/>
      <c r="L1009" s="181"/>
      <c r="M1009" s="181"/>
      <c r="N1009" s="181"/>
    </row>
    <row r="1010" spans="5:14" ht="55.5" customHeight="1" x14ac:dyDescent="0.2">
      <c r="E1010" s="177"/>
      <c r="F1010" s="178"/>
      <c r="G1010" s="179"/>
      <c r="H1010" s="180"/>
      <c r="I1010" s="179"/>
      <c r="J1010" s="179"/>
      <c r="K1010" s="179"/>
      <c r="L1010" s="181"/>
      <c r="M1010" s="181"/>
      <c r="N1010" s="181"/>
    </row>
    <row r="1011" spans="5:14" ht="55.5" customHeight="1" x14ac:dyDescent="0.2">
      <c r="E1011" s="177"/>
      <c r="F1011" s="178"/>
      <c r="G1011" s="179"/>
      <c r="H1011" s="180"/>
      <c r="I1011" s="179"/>
      <c r="J1011" s="179"/>
      <c r="K1011" s="179"/>
      <c r="L1011" s="181"/>
      <c r="M1011" s="181"/>
      <c r="N1011" s="181"/>
    </row>
    <row r="1012" spans="5:14" ht="55.5" customHeight="1" x14ac:dyDescent="0.2">
      <c r="E1012" s="177"/>
      <c r="F1012" s="178"/>
      <c r="G1012" s="179"/>
      <c r="H1012" s="180"/>
      <c r="I1012" s="179"/>
      <c r="J1012" s="179"/>
      <c r="K1012" s="179"/>
      <c r="L1012" s="181"/>
      <c r="M1012" s="181"/>
      <c r="N1012" s="181"/>
    </row>
    <row r="1013" spans="5:14" ht="55.5" customHeight="1" x14ac:dyDescent="0.2">
      <c r="E1013" s="177"/>
      <c r="F1013" s="178"/>
      <c r="G1013" s="179"/>
      <c r="H1013" s="180"/>
      <c r="I1013" s="179"/>
      <c r="J1013" s="179"/>
      <c r="K1013" s="179"/>
      <c r="L1013" s="181"/>
      <c r="M1013" s="181"/>
      <c r="N1013" s="181"/>
    </row>
    <row r="1014" spans="5:14" ht="55.5" customHeight="1" x14ac:dyDescent="0.2">
      <c r="E1014" s="177"/>
      <c r="F1014" s="178"/>
      <c r="G1014" s="179"/>
      <c r="H1014" s="180"/>
      <c r="I1014" s="179"/>
      <c r="J1014" s="179"/>
      <c r="K1014" s="179"/>
      <c r="L1014" s="181"/>
      <c r="M1014" s="181"/>
      <c r="N1014" s="181"/>
    </row>
    <row r="1015" spans="5:14" ht="55.5" customHeight="1" x14ac:dyDescent="0.2">
      <c r="E1015" s="177"/>
      <c r="F1015" s="178"/>
      <c r="G1015" s="179"/>
      <c r="H1015" s="180"/>
      <c r="I1015" s="179"/>
      <c r="J1015" s="179"/>
      <c r="K1015" s="179"/>
      <c r="L1015" s="181"/>
      <c r="M1015" s="181"/>
      <c r="N1015" s="181"/>
    </row>
    <row r="1016" spans="5:14" ht="55.5" customHeight="1" x14ac:dyDescent="0.2">
      <c r="E1016" s="177"/>
      <c r="F1016" s="178"/>
      <c r="G1016" s="179"/>
      <c r="H1016" s="180"/>
      <c r="I1016" s="179"/>
      <c r="J1016" s="179"/>
      <c r="K1016" s="179"/>
      <c r="L1016" s="181"/>
      <c r="M1016" s="181"/>
      <c r="N1016" s="181"/>
    </row>
    <row r="1017" spans="5:14" ht="55.5" customHeight="1" x14ac:dyDescent="0.2">
      <c r="E1017" s="177"/>
      <c r="F1017" s="178"/>
      <c r="G1017" s="179"/>
      <c r="H1017" s="180"/>
      <c r="I1017" s="179"/>
      <c r="J1017" s="179"/>
      <c r="K1017" s="179"/>
      <c r="L1017" s="181"/>
      <c r="M1017" s="181"/>
      <c r="N1017" s="181"/>
    </row>
    <row r="1018" spans="5:14" ht="55.5" customHeight="1" x14ac:dyDescent="0.2">
      <c r="E1018" s="177"/>
      <c r="F1018" s="178"/>
      <c r="G1018" s="179"/>
      <c r="H1018" s="180"/>
      <c r="I1018" s="179"/>
      <c r="J1018" s="179"/>
      <c r="K1018" s="179"/>
      <c r="L1018" s="181"/>
      <c r="M1018" s="181"/>
      <c r="N1018" s="181"/>
    </row>
    <row r="1019" spans="5:14" ht="55.5" customHeight="1" x14ac:dyDescent="0.2">
      <c r="E1019" s="177"/>
      <c r="F1019" s="178"/>
      <c r="G1019" s="179"/>
      <c r="H1019" s="180"/>
      <c r="I1019" s="179"/>
      <c r="J1019" s="179"/>
      <c r="K1019" s="179"/>
      <c r="L1019" s="181"/>
      <c r="M1019" s="181"/>
      <c r="N1019" s="181"/>
    </row>
    <row r="1020" spans="5:14" ht="55.5" customHeight="1" x14ac:dyDescent="0.2">
      <c r="E1020" s="177"/>
      <c r="F1020" s="178"/>
      <c r="G1020" s="179"/>
      <c r="H1020" s="180"/>
      <c r="I1020" s="179"/>
      <c r="J1020" s="179"/>
      <c r="K1020" s="179"/>
      <c r="L1020" s="181"/>
      <c r="M1020" s="181"/>
      <c r="N1020" s="181"/>
    </row>
    <row r="1021" spans="5:14" ht="55.5" customHeight="1" x14ac:dyDescent="0.2">
      <c r="E1021" s="177"/>
      <c r="F1021" s="178"/>
      <c r="G1021" s="179"/>
      <c r="H1021" s="180"/>
      <c r="I1021" s="179"/>
      <c r="J1021" s="179"/>
      <c r="K1021" s="179"/>
      <c r="L1021" s="181"/>
      <c r="M1021" s="181"/>
      <c r="N1021" s="181"/>
    </row>
    <row r="1022" spans="5:14" ht="55.5" customHeight="1" x14ac:dyDescent="0.2">
      <c r="E1022" s="177"/>
      <c r="F1022" s="178"/>
      <c r="G1022" s="179"/>
      <c r="H1022" s="180"/>
      <c r="I1022" s="179"/>
      <c r="J1022" s="179"/>
      <c r="K1022" s="179"/>
      <c r="L1022" s="181"/>
      <c r="M1022" s="181"/>
      <c r="N1022" s="181"/>
    </row>
    <row r="1023" spans="5:14" ht="55.5" customHeight="1" x14ac:dyDescent="0.2">
      <c r="E1023" s="177"/>
      <c r="F1023" s="178"/>
      <c r="G1023" s="179"/>
      <c r="H1023" s="180"/>
      <c r="I1023" s="179"/>
      <c r="J1023" s="179"/>
      <c r="K1023" s="179"/>
      <c r="L1023" s="181"/>
      <c r="M1023" s="181"/>
      <c r="N1023" s="181"/>
    </row>
    <row r="1024" spans="5:14" ht="55.5" customHeight="1" x14ac:dyDescent="0.2">
      <c r="E1024" s="177"/>
      <c r="F1024" s="178"/>
      <c r="G1024" s="179"/>
      <c r="H1024" s="180"/>
      <c r="I1024" s="179"/>
      <c r="J1024" s="179"/>
      <c r="K1024" s="179"/>
      <c r="L1024" s="181"/>
      <c r="M1024" s="181"/>
      <c r="N1024" s="181"/>
    </row>
    <row r="1025" spans="5:14" ht="55.5" customHeight="1" x14ac:dyDescent="0.2">
      <c r="E1025" s="177"/>
      <c r="F1025" s="178"/>
      <c r="G1025" s="179"/>
      <c r="H1025" s="180"/>
      <c r="I1025" s="179"/>
      <c r="J1025" s="179"/>
      <c r="K1025" s="179"/>
      <c r="L1025" s="181"/>
      <c r="M1025" s="181"/>
      <c r="N1025" s="181"/>
    </row>
    <row r="1026" spans="5:14" ht="55.5" customHeight="1" x14ac:dyDescent="0.2">
      <c r="E1026" s="177"/>
      <c r="F1026" s="178"/>
      <c r="G1026" s="179"/>
      <c r="H1026" s="180"/>
      <c r="I1026" s="179"/>
      <c r="J1026" s="179"/>
      <c r="K1026" s="179"/>
      <c r="L1026" s="181"/>
      <c r="M1026" s="181"/>
      <c r="N1026" s="181"/>
    </row>
    <row r="1027" spans="5:14" ht="55.5" customHeight="1" x14ac:dyDescent="0.2">
      <c r="E1027" s="177"/>
      <c r="F1027" s="178"/>
      <c r="G1027" s="179"/>
      <c r="H1027" s="180"/>
      <c r="I1027" s="179"/>
      <c r="J1027" s="179"/>
      <c r="K1027" s="179"/>
      <c r="L1027" s="181"/>
      <c r="M1027" s="181"/>
      <c r="N1027" s="181"/>
    </row>
    <row r="1028" spans="5:14" ht="55.5" customHeight="1" x14ac:dyDescent="0.2">
      <c r="E1028" s="177"/>
      <c r="F1028" s="178"/>
      <c r="G1028" s="179"/>
      <c r="H1028" s="180"/>
      <c r="I1028" s="179"/>
      <c r="J1028" s="179"/>
      <c r="K1028" s="179"/>
      <c r="L1028" s="181"/>
      <c r="M1028" s="181"/>
      <c r="N1028" s="181"/>
    </row>
    <row r="1029" spans="5:14" ht="55.5" customHeight="1" x14ac:dyDescent="0.2">
      <c r="E1029" s="177"/>
      <c r="F1029" s="178"/>
      <c r="G1029" s="179"/>
      <c r="H1029" s="180"/>
      <c r="I1029" s="179"/>
      <c r="J1029" s="179"/>
      <c r="K1029" s="179"/>
      <c r="L1029" s="181"/>
      <c r="M1029" s="181"/>
      <c r="N1029" s="181"/>
    </row>
    <row r="1030" spans="5:14" ht="55.5" customHeight="1" x14ac:dyDescent="0.2">
      <c r="E1030" s="177"/>
      <c r="F1030" s="178"/>
      <c r="G1030" s="179"/>
      <c r="H1030" s="180"/>
      <c r="I1030" s="179"/>
      <c r="J1030" s="179"/>
      <c r="K1030" s="179"/>
      <c r="L1030" s="181"/>
      <c r="M1030" s="181"/>
      <c r="N1030" s="181"/>
    </row>
    <row r="1031" spans="5:14" ht="55.5" customHeight="1" x14ac:dyDescent="0.2">
      <c r="E1031" s="177"/>
      <c r="F1031" s="178"/>
      <c r="G1031" s="179"/>
      <c r="H1031" s="180"/>
      <c r="I1031" s="179"/>
      <c r="J1031" s="179"/>
      <c r="K1031" s="179"/>
      <c r="L1031" s="181"/>
      <c r="M1031" s="181"/>
      <c r="N1031" s="181"/>
    </row>
    <row r="1032" spans="5:14" ht="55.5" customHeight="1" x14ac:dyDescent="0.2">
      <c r="E1032" s="177"/>
      <c r="F1032" s="178"/>
      <c r="G1032" s="179"/>
      <c r="H1032" s="180"/>
      <c r="I1032" s="179"/>
      <c r="J1032" s="179"/>
      <c r="K1032" s="179"/>
      <c r="L1032" s="181"/>
      <c r="M1032" s="181"/>
      <c r="N1032" s="181"/>
    </row>
    <row r="1033" spans="5:14" ht="55.5" customHeight="1" x14ac:dyDescent="0.2">
      <c r="E1033" s="177"/>
      <c r="F1033" s="178"/>
      <c r="G1033" s="179"/>
      <c r="H1033" s="180"/>
      <c r="I1033" s="179"/>
      <c r="J1033" s="179"/>
      <c r="K1033" s="179"/>
      <c r="L1033" s="181"/>
      <c r="M1033" s="181"/>
      <c r="N1033" s="181"/>
    </row>
    <row r="1034" spans="5:14" ht="55.5" customHeight="1" x14ac:dyDescent="0.2">
      <c r="E1034" s="177"/>
      <c r="F1034" s="178"/>
      <c r="G1034" s="179"/>
      <c r="H1034" s="180"/>
      <c r="I1034" s="179"/>
      <c r="J1034" s="179"/>
      <c r="K1034" s="179"/>
      <c r="L1034" s="181"/>
      <c r="M1034" s="181"/>
      <c r="N1034" s="181"/>
    </row>
    <row r="1035" spans="5:14" ht="55.5" customHeight="1" x14ac:dyDescent="0.2">
      <c r="E1035" s="177"/>
      <c r="F1035" s="178"/>
      <c r="G1035" s="179"/>
      <c r="H1035" s="180"/>
      <c r="I1035" s="179"/>
      <c r="J1035" s="179"/>
      <c r="K1035" s="179"/>
      <c r="L1035" s="181"/>
      <c r="M1035" s="181"/>
      <c r="N1035" s="181"/>
    </row>
    <row r="1036" spans="5:14" ht="55.5" customHeight="1" x14ac:dyDescent="0.2">
      <c r="E1036" s="177"/>
      <c r="F1036" s="178"/>
      <c r="G1036" s="179"/>
      <c r="H1036" s="180"/>
      <c r="I1036" s="179"/>
      <c r="J1036" s="179"/>
      <c r="K1036" s="179"/>
      <c r="L1036" s="181"/>
      <c r="M1036" s="181"/>
      <c r="N1036" s="181"/>
    </row>
    <row r="1037" spans="5:14" ht="55.5" customHeight="1" x14ac:dyDescent="0.2">
      <c r="E1037" s="177"/>
      <c r="F1037" s="178"/>
      <c r="G1037" s="179"/>
      <c r="H1037" s="180"/>
      <c r="I1037" s="179"/>
      <c r="J1037" s="179"/>
      <c r="K1037" s="179"/>
      <c r="L1037" s="181"/>
      <c r="M1037" s="181"/>
      <c r="N1037" s="181"/>
    </row>
    <row r="1038" spans="5:14" ht="55.5" customHeight="1" x14ac:dyDescent="0.2">
      <c r="E1038" s="177"/>
      <c r="F1038" s="178"/>
      <c r="G1038" s="179"/>
      <c r="H1038" s="180"/>
      <c r="I1038" s="179"/>
      <c r="J1038" s="179"/>
      <c r="K1038" s="179"/>
      <c r="L1038" s="181"/>
      <c r="M1038" s="181"/>
      <c r="N1038" s="181"/>
    </row>
    <row r="1039" spans="5:14" ht="55.5" customHeight="1" x14ac:dyDescent="0.2">
      <c r="E1039" s="177"/>
      <c r="F1039" s="178"/>
      <c r="G1039" s="179"/>
      <c r="H1039" s="180"/>
      <c r="I1039" s="179"/>
      <c r="J1039" s="179"/>
      <c r="K1039" s="179"/>
      <c r="L1039" s="181"/>
      <c r="M1039" s="181"/>
      <c r="N1039" s="181"/>
    </row>
    <row r="1040" spans="5:14" ht="55.5" customHeight="1" x14ac:dyDescent="0.2">
      <c r="E1040" s="177"/>
      <c r="F1040" s="178"/>
      <c r="G1040" s="179"/>
      <c r="H1040" s="180"/>
      <c r="I1040" s="179"/>
      <c r="J1040" s="179"/>
      <c r="K1040" s="179"/>
      <c r="L1040" s="181"/>
      <c r="M1040" s="181"/>
      <c r="N1040" s="181"/>
    </row>
    <row r="1041" spans="5:14" ht="55.5" customHeight="1" x14ac:dyDescent="0.2">
      <c r="E1041" s="177"/>
      <c r="F1041" s="178"/>
      <c r="G1041" s="179"/>
      <c r="H1041" s="180"/>
      <c r="I1041" s="179"/>
      <c r="J1041" s="179"/>
      <c r="K1041" s="179"/>
      <c r="L1041" s="181"/>
      <c r="M1041" s="181"/>
      <c r="N1041" s="181"/>
    </row>
    <row r="1042" spans="5:14" ht="55.5" customHeight="1" x14ac:dyDescent="0.2">
      <c r="E1042" s="177"/>
      <c r="F1042" s="178"/>
      <c r="G1042" s="179"/>
      <c r="H1042" s="180"/>
      <c r="I1042" s="179"/>
      <c r="J1042" s="179"/>
      <c r="K1042" s="179"/>
      <c r="L1042" s="181"/>
      <c r="M1042" s="181"/>
      <c r="N1042" s="181"/>
    </row>
    <row r="1043" spans="5:14" ht="55.5" customHeight="1" x14ac:dyDescent="0.2">
      <c r="E1043" s="177"/>
      <c r="F1043" s="178"/>
      <c r="G1043" s="179"/>
      <c r="H1043" s="180"/>
      <c r="I1043" s="179"/>
      <c r="J1043" s="179"/>
      <c r="K1043" s="179"/>
      <c r="L1043" s="181"/>
      <c r="M1043" s="181"/>
      <c r="N1043" s="181"/>
    </row>
    <row r="1044" spans="5:14" ht="55.5" customHeight="1" x14ac:dyDescent="0.2">
      <c r="E1044" s="177"/>
      <c r="F1044" s="178"/>
      <c r="G1044" s="179"/>
      <c r="H1044" s="180"/>
      <c r="I1044" s="179"/>
      <c r="J1044" s="179"/>
      <c r="K1044" s="179"/>
      <c r="L1044" s="181"/>
      <c r="M1044" s="181"/>
      <c r="N1044" s="181"/>
    </row>
    <row r="1045" spans="5:14" ht="55.5" customHeight="1" x14ac:dyDescent="0.2">
      <c r="E1045" s="177"/>
      <c r="F1045" s="178"/>
      <c r="G1045" s="179"/>
      <c r="H1045" s="180"/>
      <c r="I1045" s="179"/>
      <c r="J1045" s="179"/>
      <c r="K1045" s="179"/>
      <c r="L1045" s="181"/>
      <c r="M1045" s="181"/>
      <c r="N1045" s="181"/>
    </row>
    <row r="1046" spans="5:14" ht="55.5" customHeight="1" x14ac:dyDescent="0.2">
      <c r="E1046" s="177"/>
      <c r="F1046" s="178"/>
      <c r="G1046" s="179"/>
      <c r="H1046" s="180"/>
      <c r="I1046" s="179"/>
      <c r="J1046" s="179"/>
      <c r="K1046" s="179"/>
      <c r="L1046" s="181"/>
      <c r="M1046" s="181"/>
      <c r="N1046" s="181"/>
    </row>
    <row r="1047" spans="5:14" ht="55.5" customHeight="1" x14ac:dyDescent="0.2">
      <c r="E1047" s="177"/>
      <c r="F1047" s="178"/>
      <c r="G1047" s="179"/>
      <c r="H1047" s="180"/>
      <c r="I1047" s="179"/>
      <c r="J1047" s="179"/>
      <c r="K1047" s="179"/>
      <c r="L1047" s="181"/>
      <c r="M1047" s="181"/>
      <c r="N1047" s="181"/>
    </row>
    <row r="1048" spans="5:14" ht="55.5" customHeight="1" x14ac:dyDescent="0.2">
      <c r="E1048" s="177"/>
      <c r="F1048" s="178"/>
      <c r="G1048" s="179"/>
      <c r="H1048" s="180"/>
      <c r="I1048" s="179"/>
      <c r="J1048" s="179"/>
      <c r="K1048" s="179"/>
      <c r="L1048" s="181"/>
      <c r="M1048" s="181"/>
      <c r="N1048" s="181"/>
    </row>
    <row r="1049" spans="5:14" ht="55.5" customHeight="1" x14ac:dyDescent="0.2">
      <c r="E1049" s="177"/>
      <c r="F1049" s="178"/>
      <c r="G1049" s="179"/>
      <c r="H1049" s="180"/>
      <c r="I1049" s="179"/>
      <c r="J1049" s="179"/>
      <c r="K1049" s="179"/>
      <c r="L1049" s="181"/>
      <c r="M1049" s="181"/>
      <c r="N1049" s="181"/>
    </row>
    <row r="1050" spans="5:14" ht="55.5" customHeight="1" x14ac:dyDescent="0.2">
      <c r="E1050" s="177"/>
      <c r="F1050" s="178"/>
      <c r="G1050" s="179"/>
      <c r="H1050" s="180"/>
      <c r="I1050" s="179"/>
      <c r="J1050" s="179"/>
      <c r="K1050" s="179"/>
      <c r="L1050" s="181"/>
      <c r="M1050" s="181"/>
      <c r="N1050" s="181"/>
    </row>
    <row r="1051" spans="5:14" ht="55.5" customHeight="1" x14ac:dyDescent="0.2">
      <c r="E1051" s="177"/>
      <c r="F1051" s="178"/>
      <c r="G1051" s="179"/>
      <c r="H1051" s="180"/>
      <c r="I1051" s="179"/>
      <c r="J1051" s="179"/>
      <c r="K1051" s="179"/>
      <c r="L1051" s="181"/>
      <c r="M1051" s="181"/>
      <c r="N1051" s="181"/>
    </row>
    <row r="1052" spans="5:14" ht="55.5" customHeight="1" x14ac:dyDescent="0.2">
      <c r="E1052" s="177"/>
      <c r="F1052" s="178"/>
      <c r="G1052" s="179"/>
      <c r="H1052" s="180"/>
      <c r="I1052" s="179"/>
      <c r="J1052" s="179"/>
      <c r="K1052" s="179"/>
      <c r="L1052" s="181"/>
      <c r="M1052" s="181"/>
      <c r="N1052" s="181"/>
    </row>
    <row r="1053" spans="5:14" ht="55.5" customHeight="1" x14ac:dyDescent="0.2">
      <c r="E1053" s="177"/>
      <c r="F1053" s="178"/>
      <c r="G1053" s="179"/>
      <c r="H1053" s="180"/>
      <c r="I1053" s="179"/>
      <c r="J1053" s="179"/>
      <c r="K1053" s="179"/>
      <c r="L1053" s="181"/>
      <c r="M1053" s="181"/>
      <c r="N1053" s="181"/>
    </row>
    <row r="1054" spans="5:14" ht="55.5" customHeight="1" x14ac:dyDescent="0.2">
      <c r="E1054" s="177"/>
      <c r="F1054" s="178"/>
      <c r="G1054" s="179"/>
      <c r="H1054" s="180"/>
      <c r="I1054" s="179"/>
      <c r="J1054" s="179"/>
      <c r="K1054" s="179"/>
      <c r="L1054" s="181"/>
      <c r="M1054" s="181"/>
      <c r="N1054" s="181"/>
    </row>
    <row r="1055" spans="5:14" ht="55.5" customHeight="1" x14ac:dyDescent="0.2">
      <c r="E1055" s="177"/>
      <c r="F1055" s="178"/>
      <c r="G1055" s="179"/>
      <c r="H1055" s="180"/>
      <c r="I1055" s="179"/>
      <c r="J1055" s="179"/>
      <c r="K1055" s="179"/>
      <c r="L1055" s="181"/>
      <c r="M1055" s="181"/>
      <c r="N1055" s="181"/>
    </row>
    <row r="1056" spans="5:14" ht="55.5" customHeight="1" x14ac:dyDescent="0.2">
      <c r="E1056" s="177"/>
      <c r="F1056" s="178"/>
      <c r="G1056" s="179"/>
      <c r="H1056" s="180"/>
      <c r="I1056" s="179"/>
      <c r="J1056" s="179"/>
      <c r="K1056" s="179"/>
      <c r="L1056" s="181"/>
      <c r="M1056" s="181"/>
      <c r="N1056" s="181"/>
    </row>
    <row r="1057" spans="5:14" ht="55.5" customHeight="1" x14ac:dyDescent="0.2">
      <c r="E1057" s="177"/>
      <c r="F1057" s="178"/>
      <c r="G1057" s="179"/>
      <c r="H1057" s="180"/>
      <c r="I1057" s="179"/>
      <c r="J1057" s="179"/>
      <c r="K1057" s="179"/>
      <c r="L1057" s="181"/>
      <c r="M1057" s="181"/>
      <c r="N1057" s="181"/>
    </row>
    <row r="1058" spans="5:14" ht="55.5" customHeight="1" x14ac:dyDescent="0.2">
      <c r="E1058" s="177"/>
      <c r="F1058" s="178"/>
      <c r="G1058" s="179"/>
      <c r="H1058" s="180"/>
      <c r="I1058" s="179"/>
      <c r="J1058" s="179"/>
      <c r="K1058" s="179"/>
      <c r="L1058" s="181"/>
      <c r="M1058" s="181"/>
      <c r="N1058" s="181"/>
    </row>
    <row r="1059" spans="5:14" ht="55.5" customHeight="1" x14ac:dyDescent="0.2">
      <c r="E1059" s="177"/>
      <c r="F1059" s="178"/>
      <c r="G1059" s="179"/>
      <c r="H1059" s="180"/>
      <c r="I1059" s="179"/>
      <c r="J1059" s="179"/>
      <c r="K1059" s="179"/>
      <c r="L1059" s="181"/>
      <c r="M1059" s="181"/>
      <c r="N1059" s="181"/>
    </row>
    <row r="1060" spans="5:14" ht="55.5" customHeight="1" x14ac:dyDescent="0.2">
      <c r="E1060" s="177"/>
      <c r="F1060" s="178"/>
      <c r="G1060" s="179"/>
      <c r="H1060" s="180"/>
      <c r="I1060" s="179"/>
      <c r="J1060" s="179"/>
      <c r="K1060" s="179"/>
      <c r="L1060" s="181"/>
      <c r="M1060" s="181"/>
      <c r="N1060" s="181"/>
    </row>
    <row r="1061" spans="5:14" ht="55.5" customHeight="1" x14ac:dyDescent="0.2">
      <c r="E1061" s="177"/>
      <c r="F1061" s="178"/>
      <c r="G1061" s="179"/>
      <c r="H1061" s="180"/>
      <c r="I1061" s="179"/>
      <c r="J1061" s="179"/>
      <c r="K1061" s="179"/>
      <c r="L1061" s="181"/>
      <c r="M1061" s="181"/>
      <c r="N1061" s="181"/>
    </row>
    <row r="1062" spans="5:14" ht="55.5" customHeight="1" x14ac:dyDescent="0.2">
      <c r="E1062" s="177"/>
      <c r="F1062" s="178"/>
      <c r="G1062" s="179"/>
      <c r="H1062" s="180"/>
      <c r="I1062" s="179"/>
      <c r="J1062" s="179"/>
      <c r="K1062" s="179"/>
      <c r="L1062" s="181"/>
      <c r="M1062" s="181"/>
      <c r="N1062" s="181"/>
    </row>
    <row r="1063" spans="5:14" ht="55.5" customHeight="1" x14ac:dyDescent="0.2">
      <c r="E1063" s="177"/>
      <c r="F1063" s="178"/>
      <c r="G1063" s="179"/>
      <c r="H1063" s="180"/>
      <c r="I1063" s="179"/>
      <c r="J1063" s="179"/>
      <c r="K1063" s="179"/>
      <c r="L1063" s="181"/>
      <c r="M1063" s="181"/>
      <c r="N1063" s="181"/>
    </row>
    <row r="1064" spans="5:14" ht="55.5" customHeight="1" x14ac:dyDescent="0.2">
      <c r="E1064" s="177"/>
      <c r="F1064" s="178"/>
      <c r="G1064" s="179"/>
      <c r="H1064" s="180"/>
      <c r="I1064" s="179"/>
      <c r="J1064" s="179"/>
      <c r="K1064" s="179"/>
      <c r="L1064" s="181"/>
      <c r="M1064" s="181"/>
      <c r="N1064" s="181"/>
    </row>
    <row r="1065" spans="5:14" ht="55.5" customHeight="1" x14ac:dyDescent="0.2">
      <c r="E1065" s="177"/>
      <c r="F1065" s="178"/>
      <c r="G1065" s="179"/>
      <c r="H1065" s="180"/>
      <c r="I1065" s="179"/>
      <c r="J1065" s="179"/>
      <c r="K1065" s="179"/>
      <c r="L1065" s="181"/>
      <c r="M1065" s="181"/>
      <c r="N1065" s="181"/>
    </row>
    <row r="1066" spans="5:14" ht="55.5" customHeight="1" x14ac:dyDescent="0.2">
      <c r="E1066" s="177"/>
      <c r="F1066" s="178"/>
      <c r="G1066" s="179"/>
      <c r="H1066" s="180"/>
      <c r="I1066" s="179"/>
      <c r="J1066" s="179"/>
      <c r="K1066" s="179"/>
      <c r="L1066" s="181"/>
      <c r="M1066" s="181"/>
      <c r="N1066" s="181"/>
    </row>
    <row r="1067" spans="5:14" ht="55.5" customHeight="1" x14ac:dyDescent="0.2">
      <c r="E1067" s="177"/>
      <c r="F1067" s="178"/>
      <c r="G1067" s="179"/>
      <c r="H1067" s="180"/>
      <c r="I1067" s="179"/>
      <c r="J1067" s="179"/>
      <c r="K1067" s="179"/>
      <c r="L1067" s="181"/>
      <c r="M1067" s="181"/>
      <c r="N1067" s="181"/>
    </row>
    <row r="1068" spans="5:14" ht="55.5" customHeight="1" x14ac:dyDescent="0.2">
      <c r="E1068" s="177"/>
      <c r="F1068" s="178"/>
      <c r="G1068" s="179"/>
      <c r="H1068" s="180"/>
      <c r="I1068" s="179"/>
      <c r="J1068" s="179"/>
      <c r="K1068" s="179"/>
      <c r="L1068" s="181"/>
      <c r="M1068" s="181"/>
      <c r="N1068" s="181"/>
    </row>
    <row r="1069" spans="5:14" ht="55.5" customHeight="1" x14ac:dyDescent="0.2">
      <c r="E1069" s="177"/>
      <c r="F1069" s="178"/>
      <c r="G1069" s="179"/>
      <c r="H1069" s="180"/>
      <c r="I1069" s="179"/>
      <c r="J1069" s="179"/>
      <c r="K1069" s="179"/>
      <c r="L1069" s="181"/>
      <c r="M1069" s="181"/>
      <c r="N1069" s="181"/>
    </row>
    <row r="1070" spans="5:14" ht="55.5" customHeight="1" x14ac:dyDescent="0.2">
      <c r="E1070" s="177"/>
      <c r="F1070" s="178"/>
      <c r="G1070" s="179"/>
      <c r="H1070" s="180"/>
      <c r="I1070" s="179"/>
      <c r="J1070" s="179"/>
      <c r="K1070" s="179"/>
      <c r="L1070" s="181"/>
      <c r="M1070" s="181"/>
      <c r="N1070" s="181"/>
    </row>
    <row r="1071" spans="5:14" ht="55.5" customHeight="1" x14ac:dyDescent="0.2">
      <c r="E1071" s="177"/>
      <c r="F1071" s="178"/>
      <c r="G1071" s="179"/>
      <c r="H1071" s="180"/>
      <c r="I1071" s="179"/>
      <c r="J1071" s="179"/>
      <c r="K1071" s="179"/>
      <c r="L1071" s="181"/>
      <c r="M1071" s="181"/>
      <c r="N1071" s="181"/>
    </row>
    <row r="1072" spans="5:14" ht="55.5" customHeight="1" x14ac:dyDescent="0.2">
      <c r="E1072" s="177"/>
      <c r="F1072" s="178"/>
      <c r="G1072" s="179"/>
      <c r="H1072" s="180"/>
      <c r="I1072" s="179"/>
      <c r="J1072" s="179"/>
      <c r="K1072" s="179"/>
      <c r="L1072" s="181"/>
      <c r="M1072" s="181"/>
      <c r="N1072" s="181"/>
    </row>
    <row r="1073" spans="5:14" ht="55.5" customHeight="1" x14ac:dyDescent="0.2">
      <c r="E1073" s="177"/>
      <c r="F1073" s="178"/>
      <c r="G1073" s="179"/>
      <c r="H1073" s="180"/>
      <c r="I1073" s="179"/>
      <c r="J1073" s="179"/>
      <c r="K1073" s="179"/>
      <c r="L1073" s="181"/>
      <c r="M1073" s="181"/>
      <c r="N1073" s="181"/>
    </row>
    <row r="1074" spans="5:14" ht="55.5" customHeight="1" x14ac:dyDescent="0.2">
      <c r="E1074" s="177"/>
      <c r="F1074" s="178"/>
      <c r="G1074" s="179"/>
      <c r="H1074" s="180"/>
      <c r="I1074" s="179"/>
      <c r="J1074" s="179"/>
      <c r="K1074" s="179"/>
      <c r="L1074" s="181"/>
      <c r="M1074" s="181"/>
      <c r="N1074" s="181"/>
    </row>
    <row r="1075" spans="5:14" ht="55.5" customHeight="1" x14ac:dyDescent="0.2">
      <c r="E1075" s="177"/>
      <c r="F1075" s="178"/>
      <c r="G1075" s="179"/>
      <c r="H1075" s="180"/>
      <c r="I1075" s="179"/>
      <c r="J1075" s="179"/>
      <c r="K1075" s="179"/>
      <c r="L1075" s="181"/>
      <c r="M1075" s="181"/>
      <c r="N1075" s="181"/>
    </row>
    <row r="1076" spans="5:14" ht="55.5" customHeight="1" x14ac:dyDescent="0.2">
      <c r="E1076" s="177"/>
      <c r="F1076" s="178"/>
      <c r="G1076" s="179"/>
      <c r="H1076" s="180"/>
      <c r="I1076" s="179"/>
      <c r="J1076" s="179"/>
      <c r="K1076" s="179"/>
      <c r="L1076" s="181"/>
      <c r="M1076" s="181"/>
      <c r="N1076" s="181"/>
    </row>
    <row r="1077" spans="5:14" ht="55.5" customHeight="1" x14ac:dyDescent="0.2">
      <c r="E1077" s="177"/>
      <c r="F1077" s="178"/>
      <c r="G1077" s="179"/>
      <c r="H1077" s="180"/>
      <c r="I1077" s="179"/>
      <c r="J1077" s="179"/>
      <c r="K1077" s="179"/>
      <c r="L1077" s="181"/>
      <c r="M1077" s="181"/>
      <c r="N1077" s="181"/>
    </row>
    <row r="1078" spans="5:14" ht="55.5" customHeight="1" x14ac:dyDescent="0.2">
      <c r="E1078" s="177"/>
      <c r="F1078" s="178"/>
      <c r="G1078" s="179"/>
      <c r="H1078" s="180"/>
      <c r="I1078" s="179"/>
      <c r="J1078" s="179"/>
      <c r="K1078" s="179"/>
      <c r="L1078" s="181"/>
      <c r="M1078" s="181"/>
      <c r="N1078" s="181"/>
    </row>
    <row r="1079" spans="5:14" ht="55.5" customHeight="1" x14ac:dyDescent="0.2">
      <c r="E1079" s="177"/>
      <c r="F1079" s="178"/>
      <c r="G1079" s="179"/>
      <c r="H1079" s="180"/>
      <c r="I1079" s="179"/>
      <c r="J1079" s="179"/>
      <c r="K1079" s="179"/>
      <c r="L1079" s="181"/>
      <c r="M1079" s="181"/>
      <c r="N1079" s="181"/>
    </row>
    <row r="1080" spans="5:14" ht="55.5" customHeight="1" x14ac:dyDescent="0.2">
      <c r="E1080" s="177"/>
      <c r="F1080" s="178"/>
      <c r="G1080" s="179"/>
      <c r="H1080" s="180"/>
      <c r="I1080" s="179"/>
      <c r="J1080" s="179"/>
      <c r="K1080" s="179"/>
      <c r="L1080" s="181"/>
      <c r="M1080" s="181"/>
      <c r="N1080" s="181"/>
    </row>
    <row r="1081" spans="5:14" ht="55.5" customHeight="1" x14ac:dyDescent="0.2">
      <c r="E1081" s="177"/>
      <c r="F1081" s="178"/>
      <c r="G1081" s="179"/>
      <c r="H1081" s="180"/>
      <c r="I1081" s="179"/>
      <c r="J1081" s="179"/>
      <c r="K1081" s="179"/>
      <c r="L1081" s="181"/>
      <c r="M1081" s="181"/>
      <c r="N1081" s="181"/>
    </row>
    <row r="1082" spans="5:14" ht="55.5" customHeight="1" x14ac:dyDescent="0.2">
      <c r="E1082" s="177"/>
      <c r="F1082" s="178"/>
      <c r="G1082" s="179"/>
      <c r="H1082" s="180"/>
      <c r="I1082" s="179"/>
      <c r="J1082" s="179"/>
      <c r="K1082" s="179"/>
      <c r="L1082" s="181"/>
      <c r="M1082" s="181"/>
      <c r="N1082" s="181"/>
    </row>
    <row r="1083" spans="5:14" ht="55.5" customHeight="1" x14ac:dyDescent="0.2">
      <c r="E1083" s="177"/>
      <c r="F1083" s="178"/>
      <c r="G1083" s="179"/>
      <c r="H1083" s="180"/>
      <c r="I1083" s="179"/>
      <c r="J1083" s="179"/>
      <c r="K1083" s="179"/>
      <c r="L1083" s="181"/>
      <c r="M1083" s="181"/>
      <c r="N1083" s="181"/>
    </row>
    <row r="1084" spans="5:14" ht="55.5" customHeight="1" x14ac:dyDescent="0.2">
      <c r="E1084" s="177"/>
      <c r="F1084" s="178"/>
      <c r="G1084" s="179"/>
      <c r="H1084" s="180"/>
      <c r="I1084" s="179"/>
      <c r="J1084" s="179"/>
      <c r="K1084" s="179"/>
      <c r="L1084" s="181"/>
      <c r="M1084" s="181"/>
      <c r="N1084" s="181"/>
    </row>
    <row r="1085" spans="5:14" ht="55.5" customHeight="1" x14ac:dyDescent="0.2">
      <c r="E1085" s="177"/>
      <c r="F1085" s="178"/>
      <c r="G1085" s="179"/>
      <c r="H1085" s="180"/>
      <c r="I1085" s="179"/>
      <c r="J1085" s="179"/>
      <c r="K1085" s="179"/>
      <c r="L1085" s="181"/>
      <c r="M1085" s="181"/>
      <c r="N1085" s="181"/>
    </row>
    <row r="1086" spans="5:14" ht="55.5" customHeight="1" x14ac:dyDescent="0.2">
      <c r="E1086" s="177"/>
      <c r="F1086" s="178"/>
      <c r="G1086" s="179"/>
      <c r="H1086" s="180"/>
      <c r="I1086" s="179"/>
      <c r="J1086" s="179"/>
      <c r="K1086" s="179"/>
      <c r="L1086" s="181"/>
      <c r="M1086" s="181"/>
      <c r="N1086" s="181"/>
    </row>
    <row r="1087" spans="5:14" ht="55.5" customHeight="1" x14ac:dyDescent="0.2">
      <c r="E1087" s="177"/>
      <c r="F1087" s="178"/>
      <c r="G1087" s="179"/>
      <c r="H1087" s="180"/>
      <c r="I1087" s="179"/>
      <c r="J1087" s="179"/>
      <c r="K1087" s="179"/>
      <c r="L1087" s="181"/>
      <c r="M1087" s="181"/>
      <c r="N1087" s="181"/>
    </row>
    <row r="1088" spans="5:14" ht="55.5" customHeight="1" x14ac:dyDescent="0.2">
      <c r="E1088" s="177"/>
      <c r="F1088" s="178"/>
      <c r="G1088" s="179"/>
      <c r="H1088" s="180"/>
      <c r="I1088" s="179"/>
      <c r="J1088" s="179"/>
      <c r="K1088" s="179"/>
      <c r="L1088" s="181"/>
      <c r="M1088" s="181"/>
      <c r="N1088" s="181"/>
    </row>
    <row r="1089" spans="5:14" ht="55.5" customHeight="1" x14ac:dyDescent="0.2">
      <c r="E1089" s="177"/>
      <c r="F1089" s="178"/>
      <c r="G1089" s="179"/>
      <c r="H1089" s="180"/>
      <c r="I1089" s="179"/>
      <c r="J1089" s="179"/>
      <c r="K1089" s="179"/>
      <c r="L1089" s="181"/>
      <c r="M1089" s="181"/>
      <c r="N1089" s="181"/>
    </row>
    <row r="1090" spans="5:14" ht="55.5" customHeight="1" x14ac:dyDescent="0.2">
      <c r="E1090" s="177"/>
      <c r="F1090" s="178"/>
      <c r="G1090" s="179"/>
      <c r="H1090" s="180"/>
      <c r="I1090" s="179"/>
      <c r="J1090" s="179"/>
      <c r="K1090" s="179"/>
      <c r="L1090" s="181"/>
      <c r="M1090" s="181"/>
      <c r="N1090" s="181"/>
    </row>
    <row r="1091" spans="5:14" ht="55.5" customHeight="1" x14ac:dyDescent="0.2">
      <c r="E1091" s="177"/>
      <c r="F1091" s="178"/>
      <c r="G1091" s="179"/>
      <c r="H1091" s="180"/>
      <c r="I1091" s="179"/>
      <c r="J1091" s="179"/>
      <c r="K1091" s="179"/>
      <c r="L1091" s="181"/>
      <c r="M1091" s="181"/>
      <c r="N1091" s="181"/>
    </row>
    <row r="1092" spans="5:14" ht="55.5" customHeight="1" x14ac:dyDescent="0.2">
      <c r="E1092" s="177"/>
      <c r="F1092" s="178"/>
      <c r="G1092" s="179"/>
      <c r="H1092" s="180"/>
      <c r="I1092" s="179"/>
      <c r="J1092" s="179"/>
      <c r="K1092" s="179"/>
      <c r="L1092" s="181"/>
      <c r="M1092" s="181"/>
      <c r="N1092" s="181"/>
    </row>
    <row r="1093" spans="5:14" ht="55.5" customHeight="1" x14ac:dyDescent="0.2">
      <c r="E1093" s="177"/>
      <c r="F1093" s="178"/>
      <c r="G1093" s="179"/>
      <c r="H1093" s="180"/>
      <c r="I1093" s="179"/>
      <c r="J1093" s="179"/>
      <c r="K1093" s="179"/>
      <c r="L1093" s="181"/>
      <c r="M1093" s="181"/>
      <c r="N1093" s="181"/>
    </row>
    <row r="1094" spans="5:14" ht="55.5" customHeight="1" x14ac:dyDescent="0.2">
      <c r="E1094" s="177"/>
      <c r="F1094" s="178"/>
      <c r="G1094" s="179"/>
      <c r="H1094" s="180"/>
      <c r="I1094" s="179"/>
      <c r="J1094" s="179"/>
      <c r="K1094" s="179"/>
      <c r="L1094" s="181"/>
      <c r="M1094" s="181"/>
      <c r="N1094" s="181"/>
    </row>
    <row r="1095" spans="5:14" ht="55.5" customHeight="1" x14ac:dyDescent="0.2">
      <c r="E1095" s="177"/>
      <c r="F1095" s="178"/>
      <c r="G1095" s="179"/>
      <c r="H1095" s="180"/>
      <c r="I1095" s="179"/>
      <c r="J1095" s="179"/>
      <c r="K1095" s="179"/>
      <c r="L1095" s="181"/>
      <c r="M1095" s="181"/>
      <c r="N1095" s="181"/>
    </row>
    <row r="1096" spans="5:14" ht="55.5" customHeight="1" x14ac:dyDescent="0.2">
      <c r="E1096" s="177"/>
      <c r="F1096" s="178"/>
      <c r="G1096" s="179"/>
      <c r="H1096" s="180"/>
      <c r="I1096" s="179"/>
      <c r="J1096" s="179"/>
      <c r="K1096" s="179"/>
      <c r="L1096" s="181"/>
      <c r="M1096" s="181"/>
      <c r="N1096" s="181"/>
    </row>
    <row r="1097" spans="5:14" ht="55.5" customHeight="1" x14ac:dyDescent="0.2">
      <c r="E1097" s="177"/>
      <c r="F1097" s="178"/>
      <c r="G1097" s="179"/>
      <c r="H1097" s="180"/>
      <c r="I1097" s="179"/>
      <c r="J1097" s="179"/>
      <c r="K1097" s="179"/>
      <c r="L1097" s="181"/>
      <c r="M1097" s="181"/>
      <c r="N1097" s="181"/>
    </row>
    <row r="1098" spans="5:14" ht="55.5" customHeight="1" x14ac:dyDescent="0.2">
      <c r="E1098" s="177"/>
      <c r="F1098" s="178"/>
      <c r="G1098" s="179"/>
      <c r="H1098" s="180"/>
      <c r="I1098" s="179"/>
      <c r="J1098" s="179"/>
      <c r="K1098" s="179"/>
      <c r="L1098" s="181"/>
      <c r="M1098" s="181"/>
      <c r="N1098" s="181"/>
    </row>
    <row r="1099" spans="5:14" ht="55.5" customHeight="1" x14ac:dyDescent="0.2">
      <c r="E1099" s="177"/>
      <c r="F1099" s="178"/>
      <c r="G1099" s="179"/>
      <c r="H1099" s="180"/>
      <c r="I1099" s="179"/>
      <c r="J1099" s="179"/>
      <c r="K1099" s="179"/>
      <c r="L1099" s="181"/>
      <c r="M1099" s="181"/>
      <c r="N1099" s="181"/>
    </row>
    <row r="1100" spans="5:14" ht="55.5" customHeight="1" x14ac:dyDescent="0.2">
      <c r="E1100" s="177"/>
      <c r="F1100" s="178"/>
      <c r="G1100" s="179"/>
      <c r="H1100" s="180"/>
      <c r="I1100" s="179"/>
      <c r="J1100" s="179"/>
      <c r="K1100" s="179"/>
      <c r="L1100" s="181"/>
      <c r="M1100" s="181"/>
      <c r="N1100" s="181"/>
    </row>
    <row r="1101" spans="5:14" ht="55.5" customHeight="1" x14ac:dyDescent="0.2">
      <c r="E1101" s="177"/>
      <c r="F1101" s="178"/>
      <c r="G1101" s="179"/>
      <c r="H1101" s="180"/>
      <c r="I1101" s="179"/>
      <c r="J1101" s="179"/>
      <c r="K1101" s="179"/>
      <c r="L1101" s="181"/>
      <c r="M1101" s="181"/>
      <c r="N1101" s="181"/>
    </row>
    <row r="1102" spans="5:14" ht="55.5" customHeight="1" x14ac:dyDescent="0.2">
      <c r="E1102" s="177"/>
      <c r="F1102" s="178"/>
      <c r="G1102" s="179"/>
      <c r="H1102" s="180"/>
      <c r="I1102" s="179"/>
      <c r="J1102" s="179"/>
      <c r="K1102" s="179"/>
      <c r="L1102" s="181"/>
      <c r="M1102" s="181"/>
      <c r="N1102" s="181"/>
    </row>
    <row r="1103" spans="5:14" ht="55.5" customHeight="1" x14ac:dyDescent="0.2">
      <c r="E1103" s="177"/>
      <c r="F1103" s="178"/>
      <c r="G1103" s="179"/>
      <c r="H1103" s="180"/>
      <c r="I1103" s="179"/>
      <c r="J1103" s="179"/>
      <c r="K1103" s="179"/>
      <c r="L1103" s="181"/>
      <c r="M1103" s="181"/>
      <c r="N1103" s="181"/>
    </row>
    <row r="1104" spans="5:14" ht="55.5" customHeight="1" x14ac:dyDescent="0.2">
      <c r="E1104" s="177"/>
      <c r="F1104" s="178"/>
      <c r="G1104" s="179"/>
      <c r="H1104" s="180"/>
      <c r="I1104" s="179"/>
      <c r="J1104" s="179"/>
      <c r="K1104" s="179"/>
      <c r="L1104" s="181"/>
      <c r="M1104" s="181"/>
      <c r="N1104" s="181"/>
    </row>
    <row r="1105" spans="5:14" ht="55.5" customHeight="1" x14ac:dyDescent="0.2">
      <c r="E1105" s="177"/>
      <c r="F1105" s="178"/>
      <c r="G1105" s="179"/>
      <c r="H1105" s="180"/>
      <c r="I1105" s="179"/>
      <c r="J1105" s="179"/>
      <c r="K1105" s="179"/>
      <c r="L1105" s="181"/>
      <c r="M1105" s="181"/>
      <c r="N1105" s="181"/>
    </row>
    <row r="1106" spans="5:14" ht="55.5" customHeight="1" x14ac:dyDescent="0.2">
      <c r="E1106" s="177"/>
      <c r="F1106" s="178"/>
      <c r="G1106" s="179"/>
      <c r="H1106" s="180"/>
      <c r="I1106" s="179"/>
      <c r="J1106" s="179"/>
      <c r="K1106" s="179"/>
      <c r="L1106" s="181"/>
      <c r="M1106" s="181"/>
      <c r="N1106" s="181"/>
    </row>
    <row r="1107" spans="5:14" ht="55.5" customHeight="1" x14ac:dyDescent="0.2">
      <c r="E1107" s="177"/>
      <c r="F1107" s="178"/>
      <c r="G1107" s="179"/>
      <c r="H1107" s="180"/>
      <c r="I1107" s="179"/>
      <c r="J1107" s="179"/>
      <c r="K1107" s="179"/>
      <c r="L1107" s="181"/>
      <c r="M1107" s="181"/>
      <c r="N1107" s="181"/>
    </row>
    <row r="1108" spans="5:14" ht="55.5" customHeight="1" x14ac:dyDescent="0.2">
      <c r="E1108" s="177"/>
      <c r="F1108" s="178"/>
      <c r="G1108" s="179"/>
      <c r="H1108" s="180"/>
      <c r="I1108" s="179"/>
      <c r="J1108" s="179"/>
      <c r="K1108" s="179"/>
      <c r="L1108" s="181"/>
      <c r="M1108" s="181"/>
      <c r="N1108" s="181"/>
    </row>
    <row r="1109" spans="5:14" ht="55.5" customHeight="1" x14ac:dyDescent="0.2">
      <c r="E1109" s="177"/>
      <c r="F1109" s="178"/>
      <c r="G1109" s="179"/>
      <c r="H1109" s="180"/>
      <c r="I1109" s="179"/>
      <c r="J1109" s="179"/>
      <c r="K1109" s="179"/>
      <c r="L1109" s="181"/>
      <c r="M1109" s="181"/>
      <c r="N1109" s="181"/>
    </row>
    <row r="1110" spans="5:14" ht="55.5" customHeight="1" x14ac:dyDescent="0.2">
      <c r="E1110" s="177"/>
      <c r="F1110" s="178"/>
      <c r="G1110" s="179"/>
      <c r="H1110" s="180"/>
      <c r="I1110" s="179"/>
      <c r="J1110" s="179"/>
      <c r="K1110" s="179"/>
      <c r="L1110" s="181"/>
      <c r="M1110" s="181"/>
      <c r="N1110" s="181"/>
    </row>
    <row r="1111" spans="5:14" ht="55.5" customHeight="1" x14ac:dyDescent="0.2">
      <c r="E1111" s="177"/>
      <c r="F1111" s="178"/>
      <c r="G1111" s="179"/>
      <c r="H1111" s="180"/>
      <c r="I1111" s="179"/>
      <c r="J1111" s="179"/>
      <c r="K1111" s="179"/>
      <c r="L1111" s="181"/>
      <c r="M1111" s="181"/>
      <c r="N1111" s="181"/>
    </row>
    <row r="1112" spans="5:14" ht="55.5" customHeight="1" x14ac:dyDescent="0.2">
      <c r="E1112" s="177"/>
      <c r="F1112" s="178"/>
      <c r="G1112" s="179"/>
      <c r="H1112" s="180"/>
      <c r="I1112" s="179"/>
      <c r="J1112" s="179"/>
      <c r="K1112" s="179"/>
      <c r="L1112" s="181"/>
      <c r="M1112" s="181"/>
      <c r="N1112" s="181"/>
    </row>
    <row r="1113" spans="5:14" ht="55.5" customHeight="1" x14ac:dyDescent="0.2">
      <c r="E1113" s="177"/>
      <c r="F1113" s="178"/>
      <c r="G1113" s="179"/>
      <c r="H1113" s="180"/>
      <c r="I1113" s="179"/>
      <c r="J1113" s="179"/>
      <c r="K1113" s="179"/>
      <c r="L1113" s="181"/>
      <c r="M1113" s="181"/>
      <c r="N1113" s="181"/>
    </row>
    <row r="1114" spans="5:14" ht="55.5" customHeight="1" x14ac:dyDescent="0.2">
      <c r="E1114" s="177"/>
      <c r="F1114" s="178"/>
      <c r="G1114" s="179"/>
      <c r="H1114" s="180"/>
      <c r="I1114" s="179"/>
      <c r="J1114" s="179"/>
      <c r="K1114" s="179"/>
      <c r="L1114" s="181"/>
      <c r="M1114" s="181"/>
      <c r="N1114" s="181"/>
    </row>
    <row r="1115" spans="5:14" ht="55.5" customHeight="1" x14ac:dyDescent="0.2">
      <c r="E1115" s="177"/>
      <c r="F1115" s="178"/>
      <c r="G1115" s="179"/>
      <c r="H1115" s="180"/>
      <c r="I1115" s="179"/>
      <c r="J1115" s="179"/>
      <c r="K1115" s="179"/>
      <c r="L1115" s="181"/>
      <c r="M1115" s="181"/>
      <c r="N1115" s="181"/>
    </row>
    <row r="1116" spans="5:14" ht="55.5" customHeight="1" x14ac:dyDescent="0.2">
      <c r="E1116" s="177"/>
      <c r="F1116" s="178"/>
      <c r="G1116" s="179"/>
      <c r="H1116" s="180"/>
      <c r="I1116" s="179"/>
      <c r="J1116" s="179"/>
      <c r="K1116" s="179"/>
      <c r="L1116" s="181"/>
      <c r="M1116" s="181"/>
      <c r="N1116" s="181"/>
    </row>
    <row r="1117" spans="5:14" ht="55.5" customHeight="1" x14ac:dyDescent="0.2">
      <c r="E1117" s="177"/>
      <c r="F1117" s="178"/>
      <c r="G1117" s="179"/>
      <c r="H1117" s="180"/>
      <c r="I1117" s="179"/>
      <c r="J1117" s="179"/>
      <c r="K1117" s="179"/>
      <c r="L1117" s="181"/>
      <c r="M1117" s="181"/>
      <c r="N1117" s="181"/>
    </row>
    <row r="1118" spans="5:14" ht="55.5" customHeight="1" x14ac:dyDescent="0.2">
      <c r="E1118" s="177"/>
      <c r="F1118" s="178"/>
      <c r="G1118" s="179"/>
      <c r="H1118" s="180"/>
      <c r="I1118" s="179"/>
      <c r="J1118" s="179"/>
      <c r="K1118" s="179"/>
      <c r="L1118" s="181"/>
      <c r="M1118" s="181"/>
      <c r="N1118" s="181"/>
    </row>
    <row r="1119" spans="5:14" ht="55.5" customHeight="1" x14ac:dyDescent="0.2">
      <c r="E1119" s="177"/>
      <c r="F1119" s="178"/>
      <c r="G1119" s="179"/>
      <c r="H1119" s="180"/>
      <c r="I1119" s="179"/>
      <c r="J1119" s="179"/>
      <c r="K1119" s="179"/>
      <c r="L1119" s="181"/>
      <c r="M1119" s="181"/>
      <c r="N1119" s="181"/>
    </row>
    <row r="1120" spans="5:14" ht="55.5" customHeight="1" x14ac:dyDescent="0.2">
      <c r="E1120" s="177"/>
      <c r="F1120" s="178"/>
      <c r="G1120" s="179"/>
      <c r="H1120" s="180"/>
      <c r="I1120" s="179"/>
      <c r="J1120" s="179"/>
      <c r="K1120" s="179"/>
      <c r="L1120" s="181"/>
      <c r="M1120" s="181"/>
      <c r="N1120" s="181"/>
    </row>
    <row r="1121" spans="5:14" ht="55.5" customHeight="1" x14ac:dyDescent="0.2">
      <c r="E1121" s="177"/>
      <c r="F1121" s="178"/>
      <c r="G1121" s="179"/>
      <c r="H1121" s="180"/>
      <c r="I1121" s="179"/>
      <c r="J1121" s="179"/>
      <c r="K1121" s="179"/>
      <c r="L1121" s="181"/>
      <c r="M1121" s="181"/>
      <c r="N1121" s="181"/>
    </row>
    <row r="1122" spans="5:14" ht="55.5" customHeight="1" x14ac:dyDescent="0.2">
      <c r="E1122" s="177"/>
      <c r="F1122" s="178"/>
      <c r="G1122" s="179"/>
      <c r="H1122" s="180"/>
      <c r="I1122" s="179"/>
      <c r="J1122" s="179"/>
      <c r="K1122" s="179"/>
      <c r="L1122" s="181"/>
      <c r="M1122" s="181"/>
      <c r="N1122" s="181"/>
    </row>
    <row r="1123" spans="5:14" ht="55.5" customHeight="1" x14ac:dyDescent="0.2">
      <c r="E1123" s="177"/>
      <c r="F1123" s="178"/>
      <c r="G1123" s="179"/>
      <c r="H1123" s="180"/>
      <c r="I1123" s="179"/>
      <c r="J1123" s="179"/>
      <c r="K1123" s="179"/>
      <c r="L1123" s="181"/>
      <c r="M1123" s="181"/>
      <c r="N1123" s="181"/>
    </row>
    <row r="1124" spans="5:14" ht="55.5" customHeight="1" x14ac:dyDescent="0.2">
      <c r="E1124" s="177"/>
      <c r="F1124" s="178"/>
      <c r="G1124" s="179"/>
      <c r="H1124" s="180"/>
      <c r="I1124" s="179"/>
      <c r="J1124" s="179"/>
      <c r="K1124" s="179"/>
      <c r="L1124" s="181"/>
      <c r="M1124" s="181"/>
      <c r="N1124" s="181"/>
    </row>
    <row r="1125" spans="5:14" ht="55.5" customHeight="1" x14ac:dyDescent="0.2">
      <c r="E1125" s="177"/>
      <c r="F1125" s="178"/>
      <c r="G1125" s="179"/>
      <c r="H1125" s="180"/>
      <c r="I1125" s="179"/>
      <c r="J1125" s="179"/>
      <c r="K1125" s="179"/>
      <c r="L1125" s="181"/>
      <c r="M1125" s="181"/>
      <c r="N1125" s="181"/>
    </row>
    <row r="1126" spans="5:14" ht="55.5" customHeight="1" x14ac:dyDescent="0.2">
      <c r="E1126" s="177"/>
      <c r="F1126" s="178"/>
      <c r="G1126" s="179"/>
      <c r="H1126" s="180"/>
      <c r="I1126" s="179"/>
      <c r="J1126" s="179"/>
      <c r="K1126" s="179"/>
      <c r="L1126" s="181"/>
      <c r="M1126" s="181"/>
      <c r="N1126" s="181"/>
    </row>
    <row r="1127" spans="5:14" ht="55.5" customHeight="1" x14ac:dyDescent="0.2">
      <c r="E1127" s="177"/>
      <c r="F1127" s="178"/>
      <c r="G1127" s="179"/>
      <c r="H1127" s="180"/>
      <c r="I1127" s="179"/>
      <c r="J1127" s="179"/>
      <c r="K1127" s="179"/>
      <c r="L1127" s="181"/>
      <c r="M1127" s="181"/>
      <c r="N1127" s="181"/>
    </row>
    <row r="1128" spans="5:14" ht="55.5" customHeight="1" x14ac:dyDescent="0.2">
      <c r="E1128" s="177"/>
      <c r="F1128" s="178"/>
      <c r="G1128" s="179"/>
      <c r="H1128" s="180"/>
      <c r="I1128" s="179"/>
      <c r="J1128" s="179"/>
      <c r="K1128" s="179"/>
      <c r="L1128" s="181"/>
      <c r="M1128" s="181"/>
      <c r="N1128" s="181"/>
    </row>
    <row r="1129" spans="5:14" ht="55.5" customHeight="1" x14ac:dyDescent="0.2">
      <c r="E1129" s="177"/>
      <c r="F1129" s="178"/>
      <c r="G1129" s="179"/>
      <c r="H1129" s="180"/>
      <c r="I1129" s="179"/>
      <c r="J1129" s="179"/>
      <c r="K1129" s="179"/>
      <c r="L1129" s="181"/>
      <c r="M1129" s="181"/>
      <c r="N1129" s="181"/>
    </row>
    <row r="1130" spans="5:14" ht="55.5" customHeight="1" x14ac:dyDescent="0.2">
      <c r="E1130" s="177"/>
      <c r="F1130" s="178"/>
      <c r="G1130" s="179"/>
      <c r="H1130" s="180"/>
      <c r="I1130" s="179"/>
      <c r="J1130" s="179"/>
      <c r="K1130" s="179"/>
      <c r="L1130" s="181"/>
      <c r="M1130" s="181"/>
      <c r="N1130" s="181"/>
    </row>
    <row r="1131" spans="5:14" ht="55.5" customHeight="1" x14ac:dyDescent="0.2">
      <c r="E1131" s="177"/>
      <c r="F1131" s="178"/>
      <c r="G1131" s="179"/>
      <c r="H1131" s="180"/>
      <c r="I1131" s="179"/>
      <c r="J1131" s="179"/>
      <c r="K1131" s="179"/>
      <c r="L1131" s="181"/>
      <c r="M1131" s="181"/>
      <c r="N1131" s="181"/>
    </row>
    <row r="1132" spans="5:14" ht="55.5" customHeight="1" x14ac:dyDescent="0.2">
      <c r="E1132" s="177"/>
      <c r="F1132" s="178"/>
      <c r="G1132" s="179"/>
      <c r="H1132" s="180"/>
      <c r="I1132" s="179"/>
      <c r="J1132" s="179"/>
      <c r="K1132" s="179"/>
      <c r="L1132" s="181"/>
      <c r="M1132" s="181"/>
      <c r="N1132" s="181"/>
    </row>
    <row r="1133" spans="5:14" ht="55.5" customHeight="1" x14ac:dyDescent="0.2">
      <c r="E1133" s="177"/>
      <c r="F1133" s="178"/>
      <c r="G1133" s="179"/>
      <c r="H1133" s="180"/>
      <c r="I1133" s="179"/>
      <c r="J1133" s="179"/>
      <c r="K1133" s="179"/>
      <c r="L1133" s="181"/>
      <c r="M1133" s="181"/>
      <c r="N1133" s="181"/>
    </row>
    <row r="1134" spans="5:14" ht="55.5" customHeight="1" x14ac:dyDescent="0.2">
      <c r="E1134" s="177"/>
      <c r="F1134" s="178"/>
      <c r="G1134" s="179"/>
      <c r="H1134" s="180"/>
      <c r="I1134" s="179"/>
      <c r="J1134" s="179"/>
      <c r="K1134" s="179"/>
      <c r="L1134" s="181"/>
      <c r="M1134" s="181"/>
      <c r="N1134" s="181"/>
    </row>
    <row r="1135" spans="5:14" ht="55.5" customHeight="1" x14ac:dyDescent="0.2">
      <c r="E1135" s="177"/>
      <c r="F1135" s="178"/>
      <c r="G1135" s="179"/>
      <c r="H1135" s="180"/>
      <c r="I1135" s="179"/>
      <c r="J1135" s="179"/>
      <c r="K1135" s="179"/>
      <c r="L1135" s="181"/>
      <c r="M1135" s="181"/>
      <c r="N1135" s="181"/>
    </row>
    <row r="1136" spans="5:14" ht="55.5" customHeight="1" x14ac:dyDescent="0.2">
      <c r="E1136" s="177"/>
      <c r="F1136" s="178"/>
      <c r="G1136" s="179"/>
      <c r="H1136" s="180"/>
      <c r="I1136" s="179"/>
      <c r="J1136" s="179"/>
      <c r="K1136" s="179"/>
      <c r="L1136" s="181"/>
      <c r="M1136" s="181"/>
      <c r="N1136" s="181"/>
    </row>
    <row r="1137" spans="5:14" ht="55.5" customHeight="1" x14ac:dyDescent="0.2">
      <c r="E1137" s="177"/>
      <c r="F1137" s="178"/>
      <c r="G1137" s="179"/>
      <c r="H1137" s="180"/>
      <c r="I1137" s="179"/>
      <c r="J1137" s="179"/>
      <c r="K1137" s="179"/>
      <c r="L1137" s="181"/>
      <c r="M1137" s="181"/>
      <c r="N1137" s="181"/>
    </row>
    <row r="1138" spans="5:14" ht="55.5" customHeight="1" x14ac:dyDescent="0.2">
      <c r="E1138" s="177"/>
      <c r="F1138" s="178"/>
      <c r="G1138" s="179"/>
      <c r="H1138" s="180"/>
      <c r="I1138" s="179"/>
      <c r="J1138" s="179"/>
      <c r="K1138" s="179"/>
      <c r="L1138" s="181"/>
      <c r="M1138" s="181"/>
      <c r="N1138" s="181"/>
    </row>
    <row r="1139" spans="5:14" ht="55.5" customHeight="1" x14ac:dyDescent="0.2">
      <c r="E1139" s="177"/>
      <c r="F1139" s="178"/>
      <c r="G1139" s="179"/>
      <c r="H1139" s="180"/>
      <c r="I1139" s="179"/>
      <c r="J1139" s="179"/>
      <c r="K1139" s="179"/>
      <c r="L1139" s="181"/>
      <c r="M1139" s="181"/>
      <c r="N1139" s="181"/>
    </row>
    <row r="1140" spans="5:14" ht="55.5" customHeight="1" x14ac:dyDescent="0.2">
      <c r="E1140" s="177"/>
      <c r="F1140" s="178"/>
      <c r="G1140" s="179"/>
      <c r="H1140" s="180"/>
      <c r="I1140" s="179"/>
      <c r="J1140" s="179"/>
      <c r="K1140" s="179"/>
      <c r="L1140" s="181"/>
      <c r="M1140" s="181"/>
      <c r="N1140" s="181"/>
    </row>
    <row r="1141" spans="5:14" ht="55.5" customHeight="1" x14ac:dyDescent="0.2">
      <c r="E1141" s="177"/>
      <c r="F1141" s="178"/>
      <c r="G1141" s="179"/>
      <c r="H1141" s="180"/>
      <c r="I1141" s="179"/>
      <c r="J1141" s="179"/>
      <c r="K1141" s="179"/>
      <c r="L1141" s="181"/>
      <c r="M1141" s="181"/>
      <c r="N1141" s="181"/>
    </row>
    <row r="1142" spans="5:14" ht="55.5" customHeight="1" x14ac:dyDescent="0.2">
      <c r="E1142" s="177"/>
      <c r="F1142" s="178"/>
      <c r="G1142" s="179"/>
      <c r="H1142" s="180"/>
      <c r="I1142" s="179"/>
      <c r="J1142" s="179"/>
      <c r="K1142" s="179"/>
      <c r="L1142" s="181"/>
      <c r="M1142" s="181"/>
      <c r="N1142" s="181"/>
    </row>
    <row r="1143" spans="5:14" ht="55.5" customHeight="1" x14ac:dyDescent="0.2">
      <c r="E1143" s="177"/>
      <c r="F1143" s="178"/>
      <c r="G1143" s="179"/>
      <c r="H1143" s="180"/>
      <c r="I1143" s="179"/>
      <c r="J1143" s="179"/>
      <c r="K1143" s="179"/>
      <c r="L1143" s="181"/>
      <c r="M1143" s="181"/>
      <c r="N1143" s="181"/>
    </row>
    <row r="1144" spans="5:14" ht="55.5" customHeight="1" x14ac:dyDescent="0.2">
      <c r="E1144" s="177"/>
      <c r="F1144" s="178"/>
      <c r="G1144" s="179"/>
      <c r="H1144" s="180"/>
      <c r="I1144" s="179"/>
      <c r="J1144" s="179"/>
      <c r="K1144" s="179"/>
      <c r="L1144" s="181"/>
      <c r="M1144" s="181"/>
      <c r="N1144" s="181"/>
    </row>
    <row r="1145" spans="5:14" ht="55.5" customHeight="1" x14ac:dyDescent="0.2">
      <c r="E1145" s="177"/>
      <c r="F1145" s="178"/>
      <c r="G1145" s="179"/>
      <c r="H1145" s="180"/>
      <c r="I1145" s="179"/>
      <c r="J1145" s="179"/>
      <c r="K1145" s="179"/>
      <c r="L1145" s="181"/>
      <c r="M1145" s="181"/>
      <c r="N1145" s="181"/>
    </row>
    <row r="1146" spans="5:14" ht="55.5" customHeight="1" x14ac:dyDescent="0.2">
      <c r="E1146" s="177"/>
      <c r="F1146" s="178"/>
      <c r="G1146" s="179"/>
      <c r="H1146" s="180"/>
      <c r="I1146" s="179"/>
      <c r="J1146" s="179"/>
      <c r="K1146" s="179"/>
      <c r="L1146" s="181"/>
      <c r="M1146" s="181"/>
      <c r="N1146" s="181"/>
    </row>
    <row r="1147" spans="5:14" ht="55.5" customHeight="1" x14ac:dyDescent="0.2">
      <c r="E1147" s="177"/>
      <c r="F1147" s="178"/>
      <c r="G1147" s="179"/>
      <c r="H1147" s="180"/>
      <c r="I1147" s="179"/>
      <c r="J1147" s="179"/>
      <c r="K1147" s="179"/>
      <c r="L1147" s="181"/>
      <c r="M1147" s="181"/>
      <c r="N1147" s="181"/>
    </row>
    <row r="1148" spans="5:14" ht="55.5" customHeight="1" x14ac:dyDescent="0.2">
      <c r="E1148" s="177"/>
      <c r="F1148" s="178"/>
      <c r="G1148" s="179"/>
      <c r="H1148" s="180"/>
      <c r="I1148" s="179"/>
      <c r="J1148" s="179"/>
      <c r="K1148" s="179"/>
      <c r="L1148" s="181"/>
      <c r="M1148" s="181"/>
      <c r="N1148" s="181"/>
    </row>
    <row r="1149" spans="5:14" ht="55.5" customHeight="1" x14ac:dyDescent="0.2">
      <c r="E1149" s="177"/>
      <c r="F1149" s="178"/>
      <c r="G1149" s="179"/>
      <c r="H1149" s="180"/>
      <c r="I1149" s="179"/>
      <c r="J1149" s="179"/>
      <c r="K1149" s="179"/>
      <c r="L1149" s="181"/>
      <c r="M1149" s="181"/>
      <c r="N1149" s="181"/>
    </row>
    <row r="1150" spans="5:14" ht="55.5" customHeight="1" x14ac:dyDescent="0.2">
      <c r="E1150" s="177"/>
      <c r="F1150" s="178"/>
      <c r="G1150" s="179"/>
      <c r="H1150" s="180"/>
      <c r="I1150" s="179"/>
      <c r="J1150" s="179"/>
      <c r="K1150" s="179"/>
      <c r="L1150" s="181"/>
      <c r="M1150" s="181"/>
      <c r="N1150" s="181"/>
    </row>
    <row r="1151" spans="5:14" ht="55.5" customHeight="1" x14ac:dyDescent="0.2">
      <c r="E1151" s="177"/>
      <c r="F1151" s="178"/>
      <c r="G1151" s="179"/>
      <c r="H1151" s="180"/>
      <c r="I1151" s="179"/>
      <c r="J1151" s="179"/>
      <c r="K1151" s="179"/>
      <c r="L1151" s="181"/>
      <c r="M1151" s="181"/>
      <c r="N1151" s="181"/>
    </row>
    <row r="1152" spans="5:14" ht="55.5" customHeight="1" x14ac:dyDescent="0.2">
      <c r="E1152" s="177"/>
      <c r="F1152" s="178"/>
      <c r="G1152" s="179"/>
      <c r="H1152" s="180"/>
      <c r="I1152" s="179"/>
      <c r="J1152" s="179"/>
      <c r="K1152" s="179"/>
      <c r="L1152" s="181"/>
      <c r="M1152" s="181"/>
      <c r="N1152" s="181"/>
    </row>
    <row r="1153" spans="5:14" ht="55.5" customHeight="1" x14ac:dyDescent="0.2">
      <c r="E1153" s="177"/>
      <c r="F1153" s="178"/>
      <c r="G1153" s="179"/>
      <c r="H1153" s="180"/>
      <c r="I1153" s="179"/>
      <c r="J1153" s="179"/>
      <c r="K1153" s="179"/>
      <c r="L1153" s="181"/>
      <c r="M1153" s="181"/>
      <c r="N1153" s="181"/>
    </row>
    <row r="1154" spans="5:14" ht="55.5" customHeight="1" x14ac:dyDescent="0.2">
      <c r="E1154" s="177"/>
      <c r="F1154" s="178"/>
      <c r="G1154" s="179"/>
      <c r="H1154" s="180"/>
      <c r="I1154" s="179"/>
      <c r="J1154" s="179"/>
      <c r="K1154" s="179"/>
      <c r="L1154" s="181"/>
      <c r="M1154" s="181"/>
      <c r="N1154" s="181"/>
    </row>
    <row r="1155" spans="5:14" ht="55.5" customHeight="1" x14ac:dyDescent="0.2">
      <c r="E1155" s="177"/>
      <c r="F1155" s="178"/>
      <c r="G1155" s="179"/>
      <c r="H1155" s="180"/>
      <c r="I1155" s="179"/>
      <c r="J1155" s="179"/>
      <c r="K1155" s="179"/>
      <c r="L1155" s="181"/>
      <c r="M1155" s="181"/>
      <c r="N1155" s="181"/>
    </row>
    <row r="1156" spans="5:14" ht="55.5" customHeight="1" x14ac:dyDescent="0.2">
      <c r="E1156" s="177"/>
      <c r="F1156" s="178"/>
      <c r="G1156" s="179"/>
      <c r="H1156" s="180"/>
      <c r="I1156" s="179"/>
      <c r="J1156" s="179"/>
      <c r="K1156" s="179"/>
      <c r="L1156" s="181"/>
      <c r="M1156" s="181"/>
      <c r="N1156" s="181"/>
    </row>
    <row r="1157" spans="5:14" ht="55.5" customHeight="1" x14ac:dyDescent="0.2">
      <c r="E1157" s="177"/>
      <c r="F1157" s="178"/>
      <c r="G1157" s="179"/>
      <c r="H1157" s="180"/>
      <c r="I1157" s="179"/>
      <c r="J1157" s="179"/>
      <c r="K1157" s="179"/>
      <c r="L1157" s="181"/>
      <c r="M1157" s="181"/>
      <c r="N1157" s="181"/>
    </row>
    <row r="1158" spans="5:14" ht="55.5" customHeight="1" x14ac:dyDescent="0.2">
      <c r="E1158" s="177"/>
      <c r="F1158" s="178"/>
      <c r="G1158" s="179"/>
      <c r="H1158" s="180"/>
      <c r="I1158" s="179"/>
      <c r="J1158" s="179"/>
      <c r="K1158" s="179"/>
      <c r="L1158" s="181"/>
      <c r="M1158" s="181"/>
      <c r="N1158" s="181"/>
    </row>
    <row r="1159" spans="5:14" ht="55.5" customHeight="1" x14ac:dyDescent="0.2">
      <c r="E1159" s="177"/>
      <c r="F1159" s="178"/>
      <c r="G1159" s="179"/>
      <c r="H1159" s="180"/>
      <c r="I1159" s="179"/>
      <c r="J1159" s="179"/>
      <c r="K1159" s="179"/>
      <c r="L1159" s="181"/>
      <c r="M1159" s="181"/>
      <c r="N1159" s="181"/>
    </row>
    <row r="1160" spans="5:14" ht="55.5" customHeight="1" x14ac:dyDescent="0.2">
      <c r="E1160" s="177"/>
      <c r="F1160" s="178"/>
      <c r="G1160" s="179"/>
      <c r="H1160" s="180"/>
      <c r="I1160" s="179"/>
      <c r="J1160" s="179"/>
      <c r="K1160" s="179"/>
      <c r="L1160" s="181"/>
      <c r="M1160" s="181"/>
      <c r="N1160" s="181"/>
    </row>
    <row r="1161" spans="5:14" ht="55.5" customHeight="1" x14ac:dyDescent="0.2">
      <c r="E1161" s="177"/>
      <c r="F1161" s="178"/>
      <c r="G1161" s="179"/>
      <c r="H1161" s="180"/>
      <c r="I1161" s="179"/>
      <c r="J1161" s="179"/>
      <c r="K1161" s="179"/>
      <c r="L1161" s="181"/>
      <c r="M1161" s="181"/>
      <c r="N1161" s="181"/>
    </row>
    <row r="1162" spans="5:14" ht="55.5" customHeight="1" x14ac:dyDescent="0.2">
      <c r="E1162" s="177"/>
      <c r="F1162" s="178"/>
      <c r="G1162" s="179"/>
      <c r="H1162" s="180"/>
      <c r="I1162" s="179"/>
      <c r="J1162" s="179"/>
      <c r="K1162" s="179"/>
      <c r="L1162" s="181"/>
      <c r="M1162" s="181"/>
      <c r="N1162" s="181"/>
    </row>
    <row r="1163" spans="5:14" ht="55.5" customHeight="1" x14ac:dyDescent="0.2">
      <c r="E1163" s="177"/>
      <c r="F1163" s="178"/>
      <c r="G1163" s="179"/>
      <c r="H1163" s="180"/>
      <c r="I1163" s="179"/>
      <c r="J1163" s="179"/>
      <c r="K1163" s="179"/>
      <c r="L1163" s="181"/>
      <c r="M1163" s="181"/>
      <c r="N1163" s="181"/>
    </row>
    <row r="1164" spans="5:14" ht="55.5" customHeight="1" x14ac:dyDescent="0.2">
      <c r="E1164" s="177"/>
      <c r="F1164" s="178"/>
      <c r="G1164" s="179"/>
      <c r="H1164" s="180"/>
      <c r="I1164" s="179"/>
      <c r="J1164" s="179"/>
      <c r="K1164" s="179"/>
      <c r="L1164" s="181"/>
      <c r="M1164" s="181"/>
      <c r="N1164" s="181"/>
    </row>
    <row r="1165" spans="5:14" ht="55.5" customHeight="1" x14ac:dyDescent="0.2">
      <c r="E1165" s="177"/>
      <c r="F1165" s="178"/>
      <c r="G1165" s="179"/>
      <c r="H1165" s="180"/>
      <c r="I1165" s="179"/>
      <c r="J1165" s="179"/>
      <c r="K1165" s="179"/>
      <c r="L1165" s="181"/>
      <c r="M1165" s="181"/>
      <c r="N1165" s="181"/>
    </row>
    <row r="1166" spans="5:14" ht="55.5" customHeight="1" x14ac:dyDescent="0.2">
      <c r="E1166" s="177"/>
      <c r="F1166" s="178"/>
      <c r="G1166" s="179"/>
      <c r="H1166" s="180"/>
      <c r="I1166" s="179"/>
      <c r="J1166" s="179"/>
      <c r="K1166" s="179"/>
      <c r="L1166" s="181"/>
      <c r="M1166" s="181"/>
      <c r="N1166" s="181"/>
    </row>
    <row r="1167" spans="5:14" ht="55.5" customHeight="1" x14ac:dyDescent="0.2">
      <c r="E1167" s="177"/>
      <c r="F1167" s="178"/>
      <c r="G1167" s="179"/>
      <c r="H1167" s="180"/>
      <c r="I1167" s="179"/>
      <c r="J1167" s="179"/>
      <c r="K1167" s="179"/>
      <c r="L1167" s="181"/>
      <c r="M1167" s="181"/>
      <c r="N1167" s="181"/>
    </row>
    <row r="1168" spans="5:14" ht="55.5" customHeight="1" x14ac:dyDescent="0.2">
      <c r="E1168" s="177"/>
      <c r="F1168" s="178"/>
      <c r="G1168" s="179"/>
      <c r="H1168" s="180"/>
      <c r="I1168" s="179"/>
      <c r="J1168" s="179"/>
      <c r="K1168" s="179"/>
      <c r="L1168" s="181"/>
      <c r="M1168" s="181"/>
      <c r="N1168" s="181"/>
    </row>
    <row r="1169" spans="5:14" ht="55.5" customHeight="1" x14ac:dyDescent="0.2">
      <c r="E1169" s="177"/>
      <c r="F1169" s="178"/>
      <c r="G1169" s="179"/>
      <c r="H1169" s="180"/>
      <c r="I1169" s="179"/>
      <c r="J1169" s="179"/>
      <c r="K1169" s="179"/>
      <c r="L1169" s="181"/>
      <c r="M1169" s="181"/>
      <c r="N1169" s="181"/>
    </row>
    <row r="1170" spans="5:14" ht="55.5" customHeight="1" x14ac:dyDescent="0.2">
      <c r="E1170" s="177"/>
      <c r="F1170" s="178"/>
      <c r="G1170" s="179"/>
      <c r="H1170" s="180"/>
      <c r="I1170" s="179"/>
      <c r="J1170" s="179"/>
      <c r="K1170" s="179"/>
      <c r="L1170" s="181"/>
      <c r="M1170" s="181"/>
      <c r="N1170" s="181"/>
    </row>
    <row r="1171" spans="5:14" ht="55.5" customHeight="1" x14ac:dyDescent="0.2">
      <c r="E1171" s="177"/>
      <c r="F1171" s="178"/>
      <c r="G1171" s="179"/>
      <c r="H1171" s="180"/>
      <c r="I1171" s="179"/>
      <c r="J1171" s="179"/>
      <c r="K1171" s="179"/>
      <c r="L1171" s="181"/>
      <c r="M1171" s="181"/>
      <c r="N1171" s="181"/>
    </row>
    <row r="1172" spans="5:14" ht="55.5" customHeight="1" x14ac:dyDescent="0.2">
      <c r="E1172" s="177"/>
      <c r="F1172" s="178"/>
      <c r="G1172" s="179"/>
      <c r="H1172" s="180"/>
      <c r="I1172" s="179"/>
      <c r="J1172" s="179"/>
      <c r="K1172" s="179"/>
      <c r="L1172" s="181"/>
      <c r="M1172" s="181"/>
      <c r="N1172" s="181"/>
    </row>
    <row r="1173" spans="5:14" ht="55.5" customHeight="1" x14ac:dyDescent="0.2">
      <c r="E1173" s="177"/>
      <c r="F1173" s="178"/>
      <c r="G1173" s="179"/>
      <c r="H1173" s="180"/>
      <c r="I1173" s="179"/>
      <c r="J1173" s="179"/>
      <c r="K1173" s="179"/>
      <c r="L1173" s="181"/>
      <c r="M1173" s="181"/>
      <c r="N1173" s="181"/>
    </row>
    <row r="1174" spans="5:14" ht="55.5" customHeight="1" x14ac:dyDescent="0.2">
      <c r="E1174" s="177"/>
      <c r="F1174" s="178"/>
      <c r="G1174" s="179"/>
      <c r="H1174" s="180"/>
      <c r="I1174" s="179"/>
      <c r="J1174" s="179"/>
      <c r="K1174" s="179"/>
      <c r="L1174" s="181"/>
      <c r="M1174" s="181"/>
      <c r="N1174" s="181"/>
    </row>
    <row r="1175" spans="5:14" ht="55.5" customHeight="1" x14ac:dyDescent="0.2">
      <c r="E1175" s="177"/>
      <c r="F1175" s="178"/>
      <c r="G1175" s="179"/>
      <c r="H1175" s="180"/>
      <c r="I1175" s="179"/>
      <c r="J1175" s="179"/>
      <c r="K1175" s="179"/>
      <c r="L1175" s="181"/>
      <c r="M1175" s="181"/>
      <c r="N1175" s="181"/>
    </row>
    <row r="1176" spans="5:14" ht="55.5" customHeight="1" x14ac:dyDescent="0.2">
      <c r="E1176" s="177"/>
      <c r="F1176" s="178"/>
      <c r="G1176" s="179"/>
      <c r="H1176" s="180"/>
      <c r="I1176" s="179"/>
      <c r="J1176" s="179"/>
      <c r="K1176" s="179"/>
      <c r="L1176" s="181"/>
      <c r="M1176" s="181"/>
      <c r="N1176" s="181"/>
    </row>
    <row r="1177" spans="5:14" ht="55.5" customHeight="1" x14ac:dyDescent="0.2">
      <c r="E1177" s="177"/>
      <c r="F1177" s="178"/>
      <c r="G1177" s="179"/>
      <c r="H1177" s="180"/>
      <c r="I1177" s="179"/>
      <c r="J1177" s="179"/>
      <c r="K1177" s="179"/>
      <c r="L1177" s="181"/>
      <c r="M1177" s="181"/>
      <c r="N1177" s="181"/>
    </row>
    <row r="1178" spans="5:14" ht="55.5" customHeight="1" x14ac:dyDescent="0.2">
      <c r="E1178" s="177"/>
      <c r="F1178" s="178"/>
      <c r="G1178" s="179"/>
      <c r="H1178" s="180"/>
      <c r="I1178" s="179"/>
      <c r="J1178" s="179"/>
      <c r="K1178" s="179"/>
      <c r="L1178" s="181"/>
      <c r="M1178" s="181"/>
      <c r="N1178" s="181"/>
    </row>
    <row r="1179" spans="5:14" ht="55.5" customHeight="1" x14ac:dyDescent="0.2">
      <c r="E1179" s="177"/>
      <c r="F1179" s="178"/>
      <c r="G1179" s="179"/>
      <c r="H1179" s="180"/>
      <c r="I1179" s="179"/>
      <c r="J1179" s="179"/>
      <c r="K1179" s="179"/>
      <c r="L1179" s="181"/>
      <c r="M1179" s="181"/>
      <c r="N1179" s="181"/>
    </row>
    <row r="1180" spans="5:14" ht="55.5" customHeight="1" x14ac:dyDescent="0.2">
      <c r="E1180" s="177"/>
      <c r="F1180" s="178"/>
      <c r="G1180" s="179"/>
      <c r="H1180" s="180"/>
      <c r="I1180" s="179"/>
      <c r="J1180" s="179"/>
      <c r="K1180" s="179"/>
      <c r="L1180" s="181"/>
      <c r="M1180" s="181"/>
      <c r="N1180" s="181"/>
    </row>
    <row r="1181" spans="5:14" ht="55.5" customHeight="1" x14ac:dyDescent="0.2">
      <c r="E1181" s="177"/>
      <c r="F1181" s="178"/>
      <c r="G1181" s="179"/>
      <c r="H1181" s="180"/>
      <c r="I1181" s="179"/>
      <c r="J1181" s="179"/>
      <c r="K1181" s="179"/>
      <c r="L1181" s="181"/>
      <c r="M1181" s="181"/>
      <c r="N1181" s="181"/>
    </row>
    <row r="1182" spans="5:14" ht="55.5" customHeight="1" x14ac:dyDescent="0.2">
      <c r="E1182" s="177"/>
      <c r="F1182" s="178"/>
      <c r="G1182" s="179"/>
      <c r="H1182" s="180"/>
      <c r="I1182" s="179"/>
      <c r="J1182" s="179"/>
      <c r="K1182" s="179"/>
      <c r="L1182" s="181"/>
      <c r="M1182" s="181"/>
      <c r="N1182" s="181"/>
    </row>
    <row r="1183" spans="5:14" ht="55.5" customHeight="1" x14ac:dyDescent="0.2">
      <c r="E1183" s="177"/>
      <c r="F1183" s="178"/>
      <c r="G1183" s="179"/>
      <c r="H1183" s="180"/>
      <c r="I1183" s="179"/>
      <c r="J1183" s="179"/>
      <c r="K1183" s="179"/>
      <c r="L1183" s="181"/>
      <c r="M1183" s="181"/>
      <c r="N1183" s="181"/>
    </row>
    <row r="1184" spans="5:14" ht="55.5" customHeight="1" x14ac:dyDescent="0.2">
      <c r="E1184" s="177"/>
      <c r="F1184" s="178"/>
      <c r="G1184" s="179"/>
      <c r="H1184" s="180"/>
      <c r="I1184" s="179"/>
      <c r="J1184" s="179"/>
      <c r="K1184" s="179"/>
      <c r="L1184" s="181"/>
      <c r="M1184" s="181"/>
      <c r="N1184" s="181"/>
    </row>
    <row r="1185" spans="5:14" ht="55.5" customHeight="1" x14ac:dyDescent="0.2">
      <c r="E1185" s="177"/>
      <c r="F1185" s="178"/>
      <c r="G1185" s="179"/>
      <c r="H1185" s="180"/>
      <c r="I1185" s="179"/>
      <c r="J1185" s="179"/>
      <c r="K1185" s="179"/>
      <c r="L1185" s="181"/>
      <c r="M1185" s="181"/>
      <c r="N1185" s="181"/>
    </row>
    <row r="1186" spans="5:14" ht="55.5" customHeight="1" x14ac:dyDescent="0.2">
      <c r="E1186" s="177"/>
      <c r="F1186" s="178"/>
      <c r="G1186" s="179"/>
      <c r="H1186" s="180"/>
      <c r="I1186" s="179"/>
      <c r="J1186" s="179"/>
      <c r="K1186" s="179"/>
      <c r="L1186" s="181"/>
      <c r="M1186" s="181"/>
      <c r="N1186" s="181"/>
    </row>
    <row r="1187" spans="5:14" ht="55.5" customHeight="1" x14ac:dyDescent="0.2">
      <c r="E1187" s="177"/>
      <c r="F1187" s="178"/>
      <c r="G1187" s="179"/>
      <c r="H1187" s="180"/>
      <c r="I1187" s="179"/>
      <c r="J1187" s="179"/>
      <c r="K1187" s="179"/>
      <c r="L1187" s="181"/>
      <c r="M1187" s="181"/>
      <c r="N1187" s="181"/>
    </row>
    <row r="1188" spans="5:14" ht="55.5" customHeight="1" x14ac:dyDescent="0.2">
      <c r="E1188" s="177"/>
      <c r="F1188" s="178"/>
      <c r="G1188" s="179"/>
      <c r="H1188" s="180"/>
      <c r="I1188" s="179"/>
      <c r="J1188" s="179"/>
      <c r="K1188" s="179"/>
      <c r="L1188" s="181"/>
      <c r="M1188" s="181"/>
      <c r="N1188" s="181"/>
    </row>
    <row r="1189" spans="5:14" ht="55.5" customHeight="1" x14ac:dyDescent="0.2">
      <c r="E1189" s="177"/>
      <c r="F1189" s="178"/>
      <c r="G1189" s="179"/>
      <c r="H1189" s="180"/>
      <c r="I1189" s="179"/>
      <c r="J1189" s="179"/>
      <c r="K1189" s="179"/>
      <c r="L1189" s="181"/>
      <c r="M1189" s="181"/>
      <c r="N1189" s="181"/>
    </row>
    <row r="1190" spans="5:14" ht="55.5" customHeight="1" x14ac:dyDescent="0.2">
      <c r="E1190" s="177"/>
      <c r="F1190" s="178"/>
      <c r="G1190" s="179"/>
      <c r="H1190" s="180"/>
      <c r="I1190" s="179"/>
      <c r="J1190" s="179"/>
      <c r="K1190" s="179"/>
      <c r="L1190" s="181"/>
      <c r="M1190" s="181"/>
      <c r="N1190" s="181"/>
    </row>
    <row r="1191" spans="5:14" ht="55.5" customHeight="1" x14ac:dyDescent="0.2">
      <c r="E1191" s="177"/>
      <c r="F1191" s="178"/>
      <c r="G1191" s="179"/>
      <c r="H1191" s="180"/>
      <c r="I1191" s="179"/>
      <c r="J1191" s="179"/>
      <c r="K1191" s="179"/>
      <c r="L1191" s="181"/>
      <c r="M1191" s="181"/>
      <c r="N1191" s="181"/>
    </row>
    <row r="1192" spans="5:14" ht="55.5" customHeight="1" x14ac:dyDescent="0.2">
      <c r="E1192" s="177"/>
      <c r="F1192" s="178"/>
      <c r="G1192" s="179"/>
      <c r="H1192" s="180"/>
      <c r="I1192" s="179"/>
      <c r="J1192" s="179"/>
      <c r="K1192" s="179"/>
      <c r="L1192" s="181"/>
      <c r="M1192" s="181"/>
      <c r="N1192" s="181"/>
    </row>
    <row r="1193" spans="5:14" ht="55.5" customHeight="1" x14ac:dyDescent="0.2">
      <c r="E1193" s="177"/>
      <c r="F1193" s="178"/>
      <c r="G1193" s="179"/>
      <c r="H1193" s="180"/>
      <c r="I1193" s="179"/>
      <c r="J1193" s="179"/>
      <c r="K1193" s="179"/>
      <c r="L1193" s="181"/>
      <c r="M1193" s="181"/>
      <c r="N1193" s="181"/>
    </row>
    <row r="1194" spans="5:14" ht="55.5" customHeight="1" x14ac:dyDescent="0.2">
      <c r="E1194" s="177"/>
      <c r="F1194" s="178"/>
      <c r="G1194" s="179"/>
      <c r="H1194" s="180"/>
      <c r="I1194" s="179"/>
      <c r="J1194" s="179"/>
      <c r="K1194" s="179"/>
      <c r="L1194" s="181"/>
      <c r="M1194" s="181"/>
      <c r="N1194" s="181"/>
    </row>
    <row r="1195" spans="5:14" ht="55.5" customHeight="1" x14ac:dyDescent="0.2">
      <c r="E1195" s="177"/>
      <c r="F1195" s="178"/>
      <c r="G1195" s="179"/>
      <c r="H1195" s="180"/>
      <c r="I1195" s="179"/>
      <c r="J1195" s="179"/>
      <c r="K1195" s="179"/>
      <c r="L1195" s="181"/>
      <c r="M1195" s="181"/>
      <c r="N1195" s="181"/>
    </row>
    <row r="1196" spans="5:14" ht="55.5" customHeight="1" x14ac:dyDescent="0.2">
      <c r="E1196" s="177"/>
      <c r="F1196" s="178"/>
      <c r="G1196" s="179"/>
      <c r="H1196" s="180"/>
      <c r="I1196" s="179"/>
      <c r="J1196" s="179"/>
      <c r="K1196" s="179"/>
      <c r="L1196" s="181"/>
      <c r="M1196" s="181"/>
      <c r="N1196" s="181"/>
    </row>
    <row r="1197" spans="5:14" ht="55.5" customHeight="1" x14ac:dyDescent="0.2">
      <c r="E1197" s="177"/>
      <c r="F1197" s="178"/>
      <c r="G1197" s="179"/>
      <c r="H1197" s="180"/>
      <c r="I1197" s="179"/>
      <c r="J1197" s="179"/>
      <c r="K1197" s="179"/>
      <c r="L1197" s="181"/>
      <c r="M1197" s="181"/>
      <c r="N1197" s="181"/>
    </row>
    <row r="1198" spans="5:14" ht="55.5" customHeight="1" x14ac:dyDescent="0.2">
      <c r="E1198" s="177"/>
      <c r="F1198" s="178"/>
      <c r="G1198" s="179"/>
      <c r="H1198" s="180"/>
      <c r="I1198" s="179"/>
      <c r="J1198" s="179"/>
      <c r="K1198" s="179"/>
      <c r="L1198" s="181"/>
      <c r="M1198" s="181"/>
      <c r="N1198" s="181"/>
    </row>
    <row r="1199" spans="5:14" ht="55.5" customHeight="1" x14ac:dyDescent="0.2">
      <c r="E1199" s="177"/>
      <c r="F1199" s="178"/>
      <c r="G1199" s="179"/>
      <c r="H1199" s="180"/>
      <c r="I1199" s="179"/>
      <c r="J1199" s="179"/>
      <c r="K1199" s="179"/>
      <c r="L1199" s="181"/>
      <c r="M1199" s="181"/>
      <c r="N1199" s="181"/>
    </row>
    <row r="1200" spans="5:14" ht="55.5" customHeight="1" x14ac:dyDescent="0.2">
      <c r="E1200" s="177"/>
      <c r="F1200" s="178"/>
      <c r="G1200" s="179"/>
      <c r="H1200" s="180"/>
      <c r="I1200" s="179"/>
      <c r="J1200" s="179"/>
      <c r="K1200" s="179"/>
      <c r="L1200" s="181"/>
      <c r="M1200" s="181"/>
      <c r="N1200" s="181"/>
    </row>
    <row r="1201" spans="5:14" ht="55.5" customHeight="1" x14ac:dyDescent="0.2">
      <c r="E1201" s="177"/>
      <c r="F1201" s="178"/>
      <c r="G1201" s="179"/>
      <c r="H1201" s="180"/>
      <c r="I1201" s="179"/>
      <c r="J1201" s="179"/>
      <c r="K1201" s="179"/>
      <c r="L1201" s="181"/>
      <c r="M1201" s="181"/>
      <c r="N1201" s="181"/>
    </row>
    <row r="1202" spans="5:14" ht="55.5" customHeight="1" x14ac:dyDescent="0.2">
      <c r="E1202" s="177"/>
      <c r="F1202" s="178"/>
      <c r="G1202" s="179"/>
      <c r="H1202" s="180"/>
      <c r="I1202" s="179"/>
      <c r="J1202" s="179"/>
      <c r="K1202" s="179"/>
      <c r="L1202" s="181"/>
      <c r="M1202" s="181"/>
      <c r="N1202" s="181"/>
    </row>
    <row r="1203" spans="5:14" ht="55.5" customHeight="1" x14ac:dyDescent="0.2">
      <c r="E1203" s="177"/>
      <c r="F1203" s="178"/>
      <c r="G1203" s="179"/>
      <c r="H1203" s="180"/>
      <c r="I1203" s="179"/>
      <c r="J1203" s="179"/>
      <c r="K1203" s="179"/>
      <c r="L1203" s="181"/>
      <c r="M1203" s="181"/>
      <c r="N1203" s="181"/>
    </row>
    <row r="1204" spans="5:14" ht="55.5" customHeight="1" x14ac:dyDescent="0.2">
      <c r="E1204" s="177"/>
      <c r="F1204" s="178"/>
      <c r="G1204" s="179"/>
      <c r="H1204" s="180"/>
      <c r="I1204" s="179"/>
      <c r="J1204" s="179"/>
      <c r="K1204" s="179"/>
      <c r="L1204" s="181"/>
      <c r="M1204" s="181"/>
      <c r="N1204" s="181"/>
    </row>
    <row r="1205" spans="5:14" ht="55.5" customHeight="1" x14ac:dyDescent="0.2">
      <c r="E1205" s="177"/>
      <c r="F1205" s="178"/>
      <c r="G1205" s="179"/>
      <c r="H1205" s="180"/>
      <c r="I1205" s="179"/>
      <c r="J1205" s="179"/>
      <c r="K1205" s="179"/>
      <c r="L1205" s="181"/>
      <c r="M1205" s="181"/>
      <c r="N1205" s="181"/>
    </row>
    <row r="1206" spans="5:14" ht="55.5" customHeight="1" x14ac:dyDescent="0.2">
      <c r="E1206" s="177"/>
      <c r="F1206" s="178"/>
      <c r="G1206" s="179"/>
      <c r="H1206" s="180"/>
      <c r="I1206" s="179"/>
      <c r="J1206" s="179"/>
      <c r="K1206" s="179"/>
      <c r="L1206" s="181"/>
      <c r="M1206" s="181"/>
      <c r="N1206" s="181"/>
    </row>
    <row r="1207" spans="5:14" ht="55.5" customHeight="1" x14ac:dyDescent="0.2">
      <c r="E1207" s="177"/>
      <c r="F1207" s="178"/>
      <c r="G1207" s="179"/>
      <c r="H1207" s="180"/>
      <c r="I1207" s="179"/>
      <c r="J1207" s="179"/>
      <c r="K1207" s="179"/>
      <c r="L1207" s="181"/>
      <c r="M1207" s="181"/>
      <c r="N1207" s="181"/>
    </row>
    <row r="1208" spans="5:14" ht="55.5" customHeight="1" x14ac:dyDescent="0.2">
      <c r="E1208" s="177"/>
      <c r="F1208" s="178"/>
      <c r="G1208" s="179"/>
      <c r="H1208" s="180"/>
      <c r="I1208" s="179"/>
      <c r="J1208" s="179"/>
      <c r="K1208" s="179"/>
      <c r="L1208" s="181"/>
      <c r="M1208" s="181"/>
      <c r="N1208" s="181"/>
    </row>
    <row r="1209" spans="5:14" ht="55.5" customHeight="1" x14ac:dyDescent="0.2">
      <c r="E1209" s="177"/>
      <c r="F1209" s="178"/>
      <c r="G1209" s="179"/>
      <c r="H1209" s="180"/>
      <c r="I1209" s="179"/>
      <c r="J1209" s="179"/>
      <c r="K1209" s="179"/>
      <c r="L1209" s="181"/>
      <c r="M1209" s="181"/>
      <c r="N1209" s="181"/>
    </row>
    <row r="1210" spans="5:14" ht="55.5" customHeight="1" x14ac:dyDescent="0.2">
      <c r="E1210" s="177"/>
      <c r="F1210" s="178"/>
      <c r="G1210" s="179"/>
      <c r="H1210" s="180"/>
      <c r="I1210" s="179"/>
      <c r="J1210" s="179"/>
      <c r="K1210" s="179"/>
      <c r="L1210" s="181"/>
      <c r="M1210" s="181"/>
      <c r="N1210" s="181"/>
    </row>
    <row r="1211" spans="5:14" ht="55.5" customHeight="1" x14ac:dyDescent="0.2">
      <c r="E1211" s="177"/>
      <c r="F1211" s="178"/>
      <c r="G1211" s="179"/>
      <c r="H1211" s="180"/>
      <c r="I1211" s="179"/>
      <c r="J1211" s="179"/>
      <c r="K1211" s="179"/>
      <c r="L1211" s="181"/>
      <c r="M1211" s="181"/>
      <c r="N1211" s="181"/>
    </row>
    <row r="1212" spans="5:14" ht="55.5" customHeight="1" x14ac:dyDescent="0.2">
      <c r="E1212" s="177"/>
      <c r="F1212" s="178"/>
      <c r="G1212" s="179"/>
      <c r="H1212" s="180"/>
      <c r="I1212" s="179"/>
      <c r="J1212" s="179"/>
      <c r="K1212" s="179"/>
      <c r="L1212" s="181"/>
      <c r="M1212" s="181"/>
      <c r="N1212" s="181"/>
    </row>
    <row r="1213" spans="5:14" ht="55.5" customHeight="1" x14ac:dyDescent="0.2">
      <c r="E1213" s="177"/>
      <c r="F1213" s="178"/>
      <c r="G1213" s="179"/>
      <c r="H1213" s="180"/>
      <c r="I1213" s="179"/>
      <c r="J1213" s="179"/>
      <c r="K1213" s="179"/>
      <c r="L1213" s="181"/>
      <c r="M1213" s="181"/>
      <c r="N1213" s="181"/>
    </row>
    <row r="1214" spans="5:14" ht="55.5" customHeight="1" x14ac:dyDescent="0.2">
      <c r="E1214" s="177"/>
      <c r="F1214" s="178"/>
      <c r="G1214" s="179"/>
      <c r="H1214" s="180"/>
      <c r="I1214" s="179"/>
      <c r="J1214" s="179"/>
      <c r="K1214" s="179"/>
      <c r="L1214" s="181"/>
      <c r="M1214" s="181"/>
      <c r="N1214" s="181"/>
    </row>
    <row r="1215" spans="5:14" ht="55.5" customHeight="1" x14ac:dyDescent="0.2">
      <c r="E1215" s="177"/>
      <c r="F1215" s="178"/>
      <c r="G1215" s="179"/>
      <c r="H1215" s="180"/>
      <c r="I1215" s="179"/>
      <c r="J1215" s="179"/>
      <c r="K1215" s="179"/>
      <c r="L1215" s="181"/>
      <c r="M1215" s="181"/>
      <c r="N1215" s="181"/>
    </row>
    <row r="1216" spans="5:14" ht="55.5" customHeight="1" x14ac:dyDescent="0.2">
      <c r="E1216" s="177"/>
      <c r="F1216" s="178"/>
      <c r="G1216" s="179"/>
      <c r="H1216" s="180"/>
      <c r="I1216" s="179"/>
      <c r="J1216" s="179"/>
      <c r="K1216" s="179"/>
      <c r="L1216" s="181"/>
      <c r="M1216" s="181"/>
      <c r="N1216" s="181"/>
    </row>
    <row r="1217" spans="5:14" ht="55.5" customHeight="1" x14ac:dyDescent="0.2">
      <c r="E1217" s="177"/>
      <c r="F1217" s="178"/>
      <c r="G1217" s="179"/>
      <c r="H1217" s="180"/>
      <c r="I1217" s="179"/>
      <c r="J1217" s="179"/>
      <c r="K1217" s="179"/>
      <c r="L1217" s="181"/>
      <c r="M1217" s="181"/>
      <c r="N1217" s="181"/>
    </row>
    <row r="1218" spans="5:14" ht="55.5" customHeight="1" x14ac:dyDescent="0.2">
      <c r="E1218" s="177"/>
      <c r="F1218" s="178"/>
      <c r="G1218" s="179"/>
      <c r="H1218" s="180"/>
      <c r="I1218" s="179"/>
      <c r="J1218" s="179"/>
      <c r="K1218" s="179"/>
      <c r="L1218" s="181"/>
      <c r="M1218" s="181"/>
      <c r="N1218" s="181"/>
    </row>
    <row r="1219" spans="5:14" ht="55.5" customHeight="1" x14ac:dyDescent="0.2">
      <c r="E1219" s="177"/>
      <c r="F1219" s="178"/>
      <c r="G1219" s="179"/>
      <c r="H1219" s="180"/>
      <c r="I1219" s="179"/>
      <c r="J1219" s="179"/>
      <c r="K1219" s="179"/>
      <c r="L1219" s="181"/>
      <c r="M1219" s="181"/>
      <c r="N1219" s="181"/>
    </row>
    <row r="1220" spans="5:14" ht="55.5" customHeight="1" x14ac:dyDescent="0.2">
      <c r="E1220" s="177"/>
      <c r="F1220" s="178"/>
      <c r="G1220" s="179"/>
      <c r="H1220" s="180"/>
      <c r="I1220" s="179"/>
      <c r="J1220" s="179"/>
      <c r="K1220" s="179"/>
      <c r="L1220" s="181"/>
      <c r="M1220" s="181"/>
      <c r="N1220" s="181"/>
    </row>
    <row r="1221" spans="5:14" ht="55.5" customHeight="1" x14ac:dyDescent="0.2">
      <c r="E1221" s="177"/>
      <c r="F1221" s="178"/>
      <c r="G1221" s="179"/>
      <c r="H1221" s="180"/>
      <c r="I1221" s="179"/>
      <c r="J1221" s="179"/>
      <c r="K1221" s="179"/>
      <c r="L1221" s="181"/>
      <c r="M1221" s="181"/>
      <c r="N1221" s="181"/>
    </row>
    <row r="1222" spans="5:14" ht="55.5" customHeight="1" x14ac:dyDescent="0.2">
      <c r="E1222" s="177"/>
      <c r="F1222" s="178"/>
      <c r="G1222" s="179"/>
      <c r="H1222" s="180"/>
      <c r="I1222" s="179"/>
      <c r="J1222" s="179"/>
      <c r="K1222" s="179"/>
      <c r="L1222" s="181"/>
      <c r="M1222" s="181"/>
      <c r="N1222" s="181"/>
    </row>
    <row r="1223" spans="5:14" ht="55.5" customHeight="1" x14ac:dyDescent="0.2">
      <c r="E1223" s="177"/>
      <c r="F1223" s="178"/>
      <c r="G1223" s="179"/>
      <c r="H1223" s="180"/>
      <c r="I1223" s="179"/>
      <c r="J1223" s="179"/>
      <c r="K1223" s="179"/>
      <c r="L1223" s="181"/>
      <c r="M1223" s="181"/>
      <c r="N1223" s="181"/>
    </row>
    <row r="1224" spans="5:14" ht="55.5" customHeight="1" x14ac:dyDescent="0.2">
      <c r="E1224" s="177"/>
      <c r="F1224" s="178"/>
      <c r="G1224" s="179"/>
      <c r="H1224" s="180"/>
      <c r="I1224" s="179"/>
      <c r="J1224" s="179"/>
      <c r="K1224" s="179"/>
      <c r="L1224" s="181"/>
      <c r="M1224" s="181"/>
      <c r="N1224" s="181"/>
    </row>
    <row r="1225" spans="5:14" ht="55.5" customHeight="1" x14ac:dyDescent="0.2">
      <c r="E1225" s="177"/>
      <c r="F1225" s="178"/>
      <c r="G1225" s="179"/>
      <c r="H1225" s="180"/>
      <c r="I1225" s="179"/>
      <c r="J1225" s="179"/>
      <c r="K1225" s="179"/>
      <c r="L1225" s="181"/>
      <c r="M1225" s="181"/>
      <c r="N1225" s="181"/>
    </row>
    <row r="1226" spans="5:14" ht="55.5" customHeight="1" x14ac:dyDescent="0.2">
      <c r="E1226" s="177"/>
      <c r="F1226" s="178"/>
      <c r="G1226" s="179"/>
      <c r="H1226" s="180"/>
      <c r="I1226" s="179"/>
      <c r="J1226" s="179"/>
      <c r="K1226" s="179"/>
      <c r="L1226" s="181"/>
      <c r="M1226" s="181"/>
      <c r="N1226" s="181"/>
    </row>
    <row r="1227" spans="5:14" ht="55.5" customHeight="1" x14ac:dyDescent="0.2">
      <c r="E1227" s="177"/>
      <c r="F1227" s="178"/>
      <c r="G1227" s="179"/>
      <c r="H1227" s="180"/>
      <c r="I1227" s="179"/>
      <c r="J1227" s="179"/>
      <c r="K1227" s="179"/>
      <c r="L1227" s="181"/>
      <c r="M1227" s="181"/>
      <c r="N1227" s="181"/>
    </row>
    <row r="1228" spans="5:14" ht="55.5" customHeight="1" x14ac:dyDescent="0.2">
      <c r="E1228" s="177"/>
      <c r="F1228" s="178"/>
      <c r="G1228" s="179"/>
      <c r="H1228" s="180"/>
      <c r="I1228" s="179"/>
      <c r="J1228" s="179"/>
      <c r="K1228" s="179"/>
      <c r="L1228" s="181"/>
      <c r="M1228" s="181"/>
      <c r="N1228" s="181"/>
    </row>
    <row r="1229" spans="5:14" ht="55.5" customHeight="1" x14ac:dyDescent="0.2">
      <c r="E1229" s="177"/>
      <c r="F1229" s="178"/>
      <c r="G1229" s="179"/>
      <c r="H1229" s="180"/>
      <c r="I1229" s="179"/>
      <c r="J1229" s="179"/>
      <c r="K1229" s="179"/>
      <c r="L1229" s="181"/>
      <c r="M1229" s="181"/>
      <c r="N1229" s="181"/>
    </row>
    <row r="1230" spans="5:14" ht="55.5" customHeight="1" x14ac:dyDescent="0.2">
      <c r="E1230" s="177"/>
      <c r="F1230" s="178"/>
      <c r="G1230" s="179"/>
      <c r="H1230" s="180"/>
      <c r="I1230" s="179"/>
      <c r="J1230" s="179"/>
      <c r="K1230" s="179"/>
      <c r="L1230" s="181"/>
      <c r="M1230" s="181"/>
      <c r="N1230" s="181"/>
    </row>
    <row r="1231" spans="5:14" ht="55.5" customHeight="1" x14ac:dyDescent="0.2">
      <c r="E1231" s="177"/>
      <c r="F1231" s="178"/>
      <c r="G1231" s="179"/>
      <c r="H1231" s="180"/>
      <c r="I1231" s="179"/>
      <c r="J1231" s="179"/>
      <c r="K1231" s="179"/>
      <c r="L1231" s="181"/>
      <c r="M1231" s="181"/>
      <c r="N1231" s="181"/>
    </row>
    <row r="1232" spans="5:14" ht="55.5" customHeight="1" x14ac:dyDescent="0.2">
      <c r="E1232" s="177"/>
      <c r="F1232" s="178"/>
      <c r="G1232" s="179"/>
      <c r="H1232" s="180"/>
      <c r="I1232" s="179"/>
      <c r="J1232" s="179"/>
      <c r="K1232" s="179"/>
      <c r="L1232" s="181"/>
      <c r="M1232" s="181"/>
      <c r="N1232" s="181"/>
    </row>
    <row r="1233" spans="5:14" ht="55.5" customHeight="1" x14ac:dyDescent="0.2">
      <c r="E1233" s="177"/>
      <c r="F1233" s="178"/>
      <c r="G1233" s="179"/>
      <c r="H1233" s="180"/>
      <c r="I1233" s="179"/>
      <c r="J1233" s="179"/>
      <c r="K1233" s="179"/>
      <c r="L1233" s="181"/>
      <c r="M1233" s="181"/>
      <c r="N1233" s="181"/>
    </row>
    <row r="1234" spans="5:14" ht="55.5" customHeight="1" x14ac:dyDescent="0.2">
      <c r="E1234" s="177"/>
      <c r="F1234" s="178"/>
      <c r="G1234" s="179"/>
      <c r="H1234" s="180"/>
      <c r="I1234" s="179"/>
      <c r="J1234" s="179"/>
      <c r="K1234" s="179"/>
      <c r="L1234" s="181"/>
      <c r="M1234" s="181"/>
      <c r="N1234" s="181"/>
    </row>
    <row r="1235" spans="5:14" ht="55.5" customHeight="1" x14ac:dyDescent="0.2">
      <c r="E1235" s="177"/>
      <c r="F1235" s="178"/>
      <c r="G1235" s="179"/>
      <c r="H1235" s="180"/>
      <c r="I1235" s="179"/>
      <c r="J1235" s="179"/>
      <c r="K1235" s="179"/>
      <c r="L1235" s="181"/>
      <c r="M1235" s="181"/>
      <c r="N1235" s="181"/>
    </row>
    <row r="1236" spans="5:14" ht="55.5" customHeight="1" x14ac:dyDescent="0.2">
      <c r="E1236" s="177"/>
      <c r="F1236" s="178"/>
      <c r="G1236" s="179"/>
      <c r="H1236" s="180"/>
      <c r="I1236" s="179"/>
      <c r="J1236" s="179"/>
      <c r="K1236" s="179"/>
      <c r="L1236" s="181"/>
      <c r="M1236" s="181"/>
      <c r="N1236" s="181"/>
    </row>
    <row r="1237" spans="5:14" ht="55.5" customHeight="1" x14ac:dyDescent="0.2">
      <c r="E1237" s="177"/>
      <c r="F1237" s="178"/>
      <c r="G1237" s="179"/>
      <c r="H1237" s="180"/>
      <c r="I1237" s="179"/>
      <c r="J1237" s="179"/>
      <c r="K1237" s="179"/>
      <c r="L1237" s="181"/>
      <c r="M1237" s="181"/>
      <c r="N1237" s="181"/>
    </row>
    <row r="1238" spans="5:14" ht="55.5" customHeight="1" x14ac:dyDescent="0.2">
      <c r="E1238" s="177"/>
      <c r="F1238" s="178"/>
      <c r="G1238" s="179"/>
      <c r="H1238" s="180"/>
      <c r="I1238" s="179"/>
      <c r="J1238" s="179"/>
      <c r="K1238" s="179"/>
      <c r="L1238" s="181"/>
      <c r="M1238" s="181"/>
      <c r="N1238" s="181"/>
    </row>
    <row r="1239" spans="5:14" ht="55.5" customHeight="1" x14ac:dyDescent="0.2">
      <c r="E1239" s="177"/>
      <c r="F1239" s="178"/>
      <c r="G1239" s="179"/>
      <c r="H1239" s="180"/>
      <c r="I1239" s="179"/>
      <c r="J1239" s="179"/>
      <c r="K1239" s="179"/>
      <c r="L1239" s="181"/>
      <c r="M1239" s="181"/>
      <c r="N1239" s="181"/>
    </row>
    <row r="1240" spans="5:14" ht="55.5" customHeight="1" x14ac:dyDescent="0.2">
      <c r="E1240" s="177"/>
      <c r="F1240" s="178"/>
      <c r="G1240" s="179"/>
      <c r="H1240" s="180"/>
      <c r="I1240" s="179"/>
      <c r="J1240" s="179"/>
      <c r="K1240" s="179"/>
      <c r="L1240" s="181"/>
      <c r="M1240" s="181"/>
      <c r="N1240" s="181"/>
    </row>
    <row r="1241" spans="5:14" ht="55.5" customHeight="1" x14ac:dyDescent="0.2">
      <c r="E1241" s="177"/>
      <c r="F1241" s="178"/>
      <c r="G1241" s="179"/>
      <c r="H1241" s="180"/>
      <c r="I1241" s="179"/>
      <c r="J1241" s="179"/>
      <c r="K1241" s="179"/>
      <c r="L1241" s="181"/>
      <c r="M1241" s="181"/>
      <c r="N1241" s="181"/>
    </row>
    <row r="1242" spans="5:14" ht="55.5" customHeight="1" x14ac:dyDescent="0.2">
      <c r="E1242" s="177"/>
      <c r="F1242" s="178"/>
      <c r="G1242" s="179"/>
      <c r="H1242" s="180"/>
      <c r="I1242" s="179"/>
      <c r="J1242" s="179"/>
      <c r="K1242" s="179"/>
      <c r="L1242" s="181"/>
      <c r="M1242" s="181"/>
      <c r="N1242" s="181"/>
    </row>
    <row r="1243" spans="5:14" ht="55.5" customHeight="1" x14ac:dyDescent="0.2">
      <c r="E1243" s="177"/>
      <c r="F1243" s="178"/>
      <c r="G1243" s="179"/>
      <c r="H1243" s="180"/>
      <c r="I1243" s="179"/>
      <c r="J1243" s="179"/>
      <c r="K1243" s="179"/>
      <c r="L1243" s="181"/>
      <c r="M1243" s="181"/>
      <c r="N1243" s="181"/>
    </row>
    <row r="1244" spans="5:14" ht="55.5" customHeight="1" x14ac:dyDescent="0.2">
      <c r="E1244" s="177"/>
      <c r="F1244" s="178"/>
      <c r="G1244" s="179"/>
      <c r="H1244" s="180"/>
      <c r="I1244" s="179"/>
      <c r="J1244" s="179"/>
      <c r="K1244" s="179"/>
      <c r="L1244" s="181"/>
      <c r="M1244" s="181"/>
      <c r="N1244" s="181"/>
    </row>
    <row r="1245" spans="5:14" ht="55.5" customHeight="1" x14ac:dyDescent="0.2">
      <c r="E1245" s="177"/>
      <c r="F1245" s="178"/>
      <c r="G1245" s="179"/>
      <c r="H1245" s="180"/>
      <c r="I1245" s="179"/>
      <c r="J1245" s="179"/>
      <c r="K1245" s="179"/>
      <c r="L1245" s="181"/>
      <c r="M1245" s="181"/>
      <c r="N1245" s="181"/>
    </row>
    <row r="1246" spans="5:14" ht="55.5" customHeight="1" x14ac:dyDescent="0.2">
      <c r="E1246" s="177"/>
      <c r="F1246" s="178"/>
      <c r="G1246" s="179"/>
      <c r="H1246" s="180"/>
      <c r="I1246" s="179"/>
      <c r="J1246" s="179"/>
      <c r="K1246" s="179"/>
      <c r="L1246" s="181"/>
      <c r="M1246" s="181"/>
      <c r="N1246" s="181"/>
    </row>
    <row r="1247" spans="5:14" ht="55.5" customHeight="1" x14ac:dyDescent="0.2">
      <c r="E1247" s="177"/>
      <c r="F1247" s="178"/>
      <c r="G1247" s="179"/>
      <c r="H1247" s="180"/>
      <c r="I1247" s="179"/>
      <c r="J1247" s="179"/>
      <c r="K1247" s="179"/>
      <c r="L1247" s="181"/>
      <c r="M1247" s="181"/>
      <c r="N1247" s="181"/>
    </row>
    <row r="1248" spans="5:14" ht="55.5" customHeight="1" x14ac:dyDescent="0.2">
      <c r="E1248" s="177"/>
      <c r="F1248" s="178"/>
      <c r="G1248" s="179"/>
      <c r="H1248" s="180"/>
      <c r="I1248" s="179"/>
      <c r="J1248" s="179"/>
      <c r="K1248" s="179"/>
      <c r="L1248" s="181"/>
      <c r="M1248" s="181"/>
      <c r="N1248" s="181"/>
    </row>
    <row r="1249" spans="5:14" ht="55.5" customHeight="1" x14ac:dyDescent="0.2">
      <c r="E1249" s="177"/>
      <c r="F1249" s="178"/>
      <c r="G1249" s="179"/>
      <c r="H1249" s="180"/>
      <c r="I1249" s="179"/>
      <c r="J1249" s="179"/>
      <c r="K1249" s="179"/>
      <c r="L1249" s="181"/>
      <c r="M1249" s="181"/>
      <c r="N1249" s="181"/>
    </row>
    <row r="1250" spans="5:14" ht="55.5" customHeight="1" x14ac:dyDescent="0.2">
      <c r="E1250" s="177"/>
      <c r="F1250" s="178"/>
      <c r="G1250" s="179"/>
      <c r="H1250" s="180"/>
      <c r="I1250" s="179"/>
      <c r="J1250" s="179"/>
      <c r="K1250" s="179"/>
      <c r="L1250" s="181"/>
      <c r="M1250" s="181"/>
      <c r="N1250" s="181"/>
    </row>
    <row r="1251" spans="5:14" ht="55.5" customHeight="1" x14ac:dyDescent="0.2">
      <c r="E1251" s="177"/>
      <c r="F1251" s="178"/>
      <c r="G1251" s="179"/>
      <c r="H1251" s="180"/>
      <c r="I1251" s="179"/>
      <c r="J1251" s="179"/>
      <c r="K1251" s="179"/>
      <c r="L1251" s="181"/>
      <c r="M1251" s="181"/>
      <c r="N1251" s="181"/>
    </row>
    <row r="1252" spans="5:14" ht="55.5" customHeight="1" x14ac:dyDescent="0.2">
      <c r="E1252" s="177"/>
      <c r="F1252" s="178"/>
      <c r="G1252" s="179"/>
      <c r="H1252" s="180"/>
      <c r="I1252" s="179"/>
      <c r="J1252" s="179"/>
      <c r="K1252" s="179"/>
      <c r="L1252" s="181"/>
      <c r="M1252" s="181"/>
      <c r="N1252" s="181"/>
    </row>
    <row r="1253" spans="5:14" ht="55.5" customHeight="1" x14ac:dyDescent="0.2">
      <c r="E1253" s="177"/>
      <c r="F1253" s="178"/>
      <c r="G1253" s="179"/>
      <c r="H1253" s="180"/>
      <c r="I1253" s="179"/>
      <c r="J1253" s="179"/>
      <c r="K1253" s="179"/>
      <c r="L1253" s="181"/>
      <c r="M1253" s="181"/>
      <c r="N1253" s="181"/>
    </row>
    <row r="1254" spans="5:14" ht="55.5" customHeight="1" x14ac:dyDescent="0.2">
      <c r="E1254" s="177"/>
      <c r="F1254" s="178"/>
      <c r="G1254" s="179"/>
      <c r="H1254" s="180"/>
      <c r="I1254" s="179"/>
      <c r="J1254" s="179"/>
      <c r="K1254" s="179"/>
      <c r="L1254" s="181"/>
      <c r="M1254" s="181"/>
      <c r="N1254" s="181"/>
    </row>
    <row r="1255" spans="5:14" ht="55.5" customHeight="1" x14ac:dyDescent="0.2">
      <c r="E1255" s="177"/>
      <c r="F1255" s="178"/>
      <c r="G1255" s="179"/>
      <c r="H1255" s="180"/>
      <c r="I1255" s="179"/>
      <c r="J1255" s="179"/>
      <c r="K1255" s="179"/>
      <c r="L1255" s="181"/>
      <c r="M1255" s="181"/>
      <c r="N1255" s="181"/>
    </row>
    <row r="1256" spans="5:14" ht="55.5" customHeight="1" x14ac:dyDescent="0.2">
      <c r="E1256" s="177"/>
      <c r="F1256" s="178"/>
      <c r="G1256" s="179"/>
      <c r="H1256" s="180"/>
      <c r="I1256" s="179"/>
      <c r="J1256" s="179"/>
      <c r="K1256" s="179"/>
      <c r="L1256" s="181"/>
      <c r="M1256" s="181"/>
      <c r="N1256" s="181"/>
    </row>
    <row r="1257" spans="5:14" ht="55.5" customHeight="1" x14ac:dyDescent="0.2">
      <c r="E1257" s="177"/>
      <c r="F1257" s="178"/>
      <c r="G1257" s="179"/>
      <c r="H1257" s="180"/>
      <c r="I1257" s="179"/>
      <c r="J1257" s="179"/>
      <c r="K1257" s="179"/>
      <c r="L1257" s="181"/>
      <c r="M1257" s="181"/>
      <c r="N1257" s="181"/>
    </row>
    <row r="1258" spans="5:14" ht="55.5" customHeight="1" x14ac:dyDescent="0.2">
      <c r="E1258" s="177"/>
      <c r="F1258" s="178"/>
      <c r="G1258" s="179"/>
      <c r="H1258" s="180"/>
      <c r="I1258" s="179"/>
      <c r="J1258" s="179"/>
      <c r="K1258" s="179"/>
      <c r="L1258" s="181"/>
      <c r="M1258" s="181"/>
      <c r="N1258" s="181"/>
    </row>
    <row r="1259" spans="5:14" ht="55.5" customHeight="1" x14ac:dyDescent="0.2">
      <c r="E1259" s="177"/>
      <c r="F1259" s="178"/>
      <c r="G1259" s="179"/>
      <c r="H1259" s="180"/>
      <c r="I1259" s="179"/>
      <c r="J1259" s="179"/>
      <c r="K1259" s="179"/>
      <c r="L1259" s="181"/>
      <c r="M1259" s="181"/>
      <c r="N1259" s="181"/>
    </row>
    <row r="1260" spans="5:14" ht="55.5" customHeight="1" x14ac:dyDescent="0.2">
      <c r="E1260" s="177"/>
      <c r="F1260" s="178"/>
      <c r="G1260" s="179"/>
      <c r="H1260" s="180"/>
      <c r="I1260" s="179"/>
      <c r="J1260" s="179"/>
      <c r="K1260" s="179"/>
      <c r="L1260" s="181"/>
      <c r="M1260" s="181"/>
      <c r="N1260" s="181"/>
    </row>
    <row r="1261" spans="5:14" ht="55.5" customHeight="1" x14ac:dyDescent="0.2">
      <c r="E1261" s="177"/>
      <c r="F1261" s="178"/>
      <c r="G1261" s="179"/>
      <c r="H1261" s="180"/>
      <c r="I1261" s="179"/>
      <c r="J1261" s="179"/>
      <c r="K1261" s="179"/>
      <c r="L1261" s="181"/>
      <c r="M1261" s="181"/>
      <c r="N1261" s="181"/>
    </row>
    <row r="1262" spans="5:14" ht="55.5" customHeight="1" x14ac:dyDescent="0.2">
      <c r="E1262" s="177"/>
      <c r="F1262" s="178"/>
      <c r="G1262" s="179"/>
      <c r="H1262" s="180"/>
      <c r="I1262" s="179"/>
      <c r="J1262" s="179"/>
      <c r="K1262" s="179"/>
      <c r="L1262" s="181"/>
      <c r="M1262" s="181"/>
      <c r="N1262" s="181"/>
    </row>
    <row r="1263" spans="5:14" ht="55.5" customHeight="1" x14ac:dyDescent="0.2">
      <c r="E1263" s="177"/>
      <c r="F1263" s="178"/>
      <c r="G1263" s="179"/>
      <c r="H1263" s="180"/>
      <c r="I1263" s="179"/>
      <c r="J1263" s="179"/>
      <c r="K1263" s="179"/>
      <c r="L1263" s="181"/>
      <c r="M1263" s="181"/>
      <c r="N1263" s="181"/>
    </row>
    <row r="1264" spans="5:14" ht="55.5" customHeight="1" x14ac:dyDescent="0.2">
      <c r="E1264" s="177"/>
      <c r="F1264" s="178"/>
      <c r="G1264" s="179"/>
      <c r="H1264" s="180"/>
      <c r="I1264" s="179"/>
      <c r="J1264" s="179"/>
      <c r="K1264" s="179"/>
      <c r="L1264" s="181"/>
      <c r="M1264" s="181"/>
      <c r="N1264" s="181"/>
    </row>
    <row r="1265" spans="5:14" ht="55.5" customHeight="1" x14ac:dyDescent="0.2">
      <c r="E1265" s="177"/>
      <c r="F1265" s="178"/>
      <c r="G1265" s="179"/>
      <c r="H1265" s="180"/>
      <c r="I1265" s="179"/>
      <c r="J1265" s="179"/>
      <c r="K1265" s="179"/>
      <c r="L1265" s="181"/>
      <c r="M1265" s="181"/>
      <c r="N1265" s="181"/>
    </row>
    <row r="1266" spans="5:14" ht="55.5" customHeight="1" x14ac:dyDescent="0.2">
      <c r="E1266" s="177"/>
      <c r="F1266" s="178"/>
      <c r="G1266" s="179"/>
      <c r="H1266" s="180"/>
      <c r="I1266" s="179"/>
      <c r="J1266" s="179"/>
      <c r="K1266" s="179"/>
      <c r="L1266" s="181"/>
      <c r="M1266" s="181"/>
      <c r="N1266" s="181"/>
    </row>
    <row r="1267" spans="5:14" ht="55.5" customHeight="1" x14ac:dyDescent="0.2">
      <c r="E1267" s="177"/>
      <c r="F1267" s="178"/>
      <c r="G1267" s="179"/>
      <c r="H1267" s="180"/>
      <c r="I1267" s="179"/>
      <c r="J1267" s="179"/>
      <c r="K1267" s="179"/>
      <c r="L1267" s="181"/>
      <c r="M1267" s="181"/>
      <c r="N1267" s="181"/>
    </row>
    <row r="1268" spans="5:14" ht="55.5" customHeight="1" x14ac:dyDescent="0.2">
      <c r="E1268" s="177"/>
      <c r="F1268" s="178"/>
      <c r="G1268" s="179"/>
      <c r="H1268" s="180"/>
      <c r="I1268" s="179"/>
      <c r="J1268" s="179"/>
      <c r="K1268" s="179"/>
      <c r="L1268" s="181"/>
      <c r="M1268" s="181"/>
      <c r="N1268" s="181"/>
    </row>
    <row r="1269" spans="5:14" ht="55.5" customHeight="1" x14ac:dyDescent="0.2">
      <c r="E1269" s="177"/>
      <c r="F1269" s="178"/>
      <c r="G1269" s="179"/>
      <c r="H1269" s="180"/>
      <c r="I1269" s="179"/>
      <c r="J1269" s="179"/>
      <c r="K1269" s="179"/>
      <c r="L1269" s="181"/>
      <c r="M1269" s="181"/>
      <c r="N1269" s="181"/>
    </row>
    <row r="1270" spans="5:14" ht="55.5" customHeight="1" x14ac:dyDescent="0.2">
      <c r="E1270" s="177"/>
      <c r="F1270" s="178"/>
      <c r="G1270" s="179"/>
      <c r="H1270" s="180"/>
      <c r="I1270" s="179"/>
      <c r="J1270" s="179"/>
      <c r="K1270" s="179"/>
      <c r="L1270" s="181"/>
      <c r="M1270" s="181"/>
      <c r="N1270" s="181"/>
    </row>
    <row r="1271" spans="5:14" ht="55.5" customHeight="1" x14ac:dyDescent="0.2">
      <c r="E1271" s="177"/>
      <c r="F1271" s="178"/>
      <c r="G1271" s="179"/>
      <c r="H1271" s="180"/>
      <c r="I1271" s="179"/>
      <c r="J1271" s="179"/>
      <c r="K1271" s="179"/>
      <c r="L1271" s="181"/>
      <c r="M1271" s="181"/>
      <c r="N1271" s="181"/>
    </row>
    <row r="1272" spans="5:14" ht="55.5" customHeight="1" x14ac:dyDescent="0.2">
      <c r="E1272" s="177"/>
      <c r="F1272" s="178"/>
      <c r="G1272" s="179"/>
      <c r="H1272" s="180"/>
      <c r="I1272" s="179"/>
      <c r="J1272" s="179"/>
      <c r="K1272" s="179"/>
      <c r="L1272" s="181"/>
      <c r="M1272" s="181"/>
      <c r="N1272" s="181"/>
    </row>
    <row r="1273" spans="5:14" ht="55.5" customHeight="1" x14ac:dyDescent="0.2">
      <c r="E1273" s="177"/>
      <c r="F1273" s="178"/>
      <c r="G1273" s="179"/>
      <c r="H1273" s="180"/>
      <c r="I1273" s="179"/>
      <c r="J1273" s="179"/>
      <c r="K1273" s="179"/>
      <c r="L1273" s="181"/>
      <c r="M1273" s="181"/>
      <c r="N1273" s="181"/>
    </row>
    <row r="1274" spans="5:14" ht="55.5" customHeight="1" x14ac:dyDescent="0.2">
      <c r="E1274" s="177"/>
      <c r="F1274" s="178"/>
      <c r="G1274" s="179"/>
      <c r="H1274" s="180"/>
      <c r="I1274" s="179"/>
      <c r="J1274" s="179"/>
      <c r="K1274" s="179"/>
      <c r="L1274" s="181"/>
      <c r="M1274" s="181"/>
      <c r="N1274" s="181"/>
    </row>
    <row r="1275" spans="5:14" ht="55.5" customHeight="1" x14ac:dyDescent="0.2">
      <c r="E1275" s="177"/>
      <c r="F1275" s="178"/>
      <c r="G1275" s="179"/>
      <c r="H1275" s="180"/>
      <c r="I1275" s="179"/>
      <c r="J1275" s="179"/>
      <c r="K1275" s="179"/>
      <c r="L1275" s="181"/>
      <c r="M1275" s="181"/>
      <c r="N1275" s="181"/>
    </row>
    <row r="1276" spans="5:14" ht="55.5" customHeight="1" x14ac:dyDescent="0.2">
      <c r="E1276" s="177"/>
      <c r="F1276" s="178"/>
      <c r="G1276" s="179"/>
      <c r="H1276" s="180"/>
      <c r="I1276" s="179"/>
      <c r="J1276" s="179"/>
      <c r="K1276" s="179"/>
      <c r="L1276" s="181"/>
      <c r="M1276" s="181"/>
      <c r="N1276" s="181"/>
    </row>
    <row r="1277" spans="5:14" ht="55.5" customHeight="1" x14ac:dyDescent="0.2">
      <c r="E1277" s="177"/>
      <c r="F1277" s="178"/>
      <c r="G1277" s="179"/>
      <c r="H1277" s="180"/>
      <c r="I1277" s="179"/>
      <c r="J1277" s="179"/>
      <c r="K1277" s="179"/>
      <c r="L1277" s="181"/>
      <c r="M1277" s="181"/>
      <c r="N1277" s="181"/>
    </row>
    <row r="1278" spans="5:14" ht="55.5" customHeight="1" x14ac:dyDescent="0.2">
      <c r="E1278" s="177"/>
      <c r="F1278" s="178"/>
      <c r="G1278" s="179"/>
      <c r="H1278" s="180"/>
      <c r="I1278" s="179"/>
      <c r="J1278" s="179"/>
      <c r="K1278" s="179"/>
      <c r="L1278" s="181"/>
      <c r="M1278" s="181"/>
      <c r="N1278" s="181"/>
    </row>
    <row r="1279" spans="5:14" ht="55.5" customHeight="1" x14ac:dyDescent="0.2">
      <c r="E1279" s="177"/>
      <c r="F1279" s="178"/>
      <c r="G1279" s="179"/>
      <c r="H1279" s="180"/>
      <c r="I1279" s="179"/>
      <c r="J1279" s="179"/>
      <c r="K1279" s="179"/>
      <c r="L1279" s="181"/>
      <c r="M1279" s="181"/>
      <c r="N1279" s="181"/>
    </row>
    <row r="1280" spans="5:14" ht="55.5" customHeight="1" x14ac:dyDescent="0.2">
      <c r="E1280" s="177"/>
      <c r="F1280" s="178"/>
      <c r="G1280" s="179"/>
      <c r="H1280" s="180"/>
      <c r="I1280" s="179"/>
      <c r="J1280" s="179"/>
      <c r="K1280" s="179"/>
      <c r="L1280" s="181"/>
      <c r="M1280" s="181"/>
      <c r="N1280" s="181"/>
    </row>
    <row r="1281" spans="5:14" ht="55.5" customHeight="1" x14ac:dyDescent="0.2">
      <c r="E1281" s="177"/>
      <c r="F1281" s="178"/>
      <c r="G1281" s="179"/>
      <c r="H1281" s="180"/>
      <c r="I1281" s="179"/>
      <c r="J1281" s="179"/>
      <c r="K1281" s="179"/>
      <c r="L1281" s="181"/>
      <c r="M1281" s="181"/>
      <c r="N1281" s="181"/>
    </row>
    <row r="1282" spans="5:14" ht="55.5" customHeight="1" x14ac:dyDescent="0.2">
      <c r="E1282" s="177"/>
      <c r="F1282" s="178"/>
      <c r="G1282" s="179"/>
      <c r="H1282" s="180"/>
      <c r="I1282" s="179"/>
      <c r="J1282" s="179"/>
      <c r="K1282" s="179"/>
      <c r="L1282" s="181"/>
      <c r="M1282" s="181"/>
      <c r="N1282" s="181"/>
    </row>
    <row r="1283" spans="5:14" ht="55.5" customHeight="1" x14ac:dyDescent="0.2">
      <c r="E1283" s="177"/>
      <c r="F1283" s="178"/>
      <c r="G1283" s="179"/>
      <c r="H1283" s="180"/>
      <c r="I1283" s="179"/>
      <c r="J1283" s="179"/>
      <c r="K1283" s="179"/>
      <c r="L1283" s="181"/>
      <c r="M1283" s="181"/>
      <c r="N1283" s="181"/>
    </row>
    <row r="1284" spans="5:14" ht="55.5" customHeight="1" x14ac:dyDescent="0.2">
      <c r="E1284" s="177"/>
      <c r="F1284" s="178"/>
      <c r="G1284" s="179"/>
      <c r="H1284" s="180"/>
      <c r="I1284" s="179"/>
      <c r="J1284" s="179"/>
      <c r="K1284" s="179"/>
      <c r="L1284" s="181"/>
      <c r="M1284" s="181"/>
      <c r="N1284" s="181"/>
    </row>
    <row r="1285" spans="5:14" ht="55.5" customHeight="1" x14ac:dyDescent="0.2">
      <c r="E1285" s="177"/>
      <c r="F1285" s="178"/>
      <c r="G1285" s="179"/>
      <c r="H1285" s="180"/>
      <c r="I1285" s="179"/>
      <c r="J1285" s="179"/>
      <c r="K1285" s="179"/>
      <c r="L1285" s="181"/>
      <c r="M1285" s="181"/>
      <c r="N1285" s="181"/>
    </row>
    <row r="1286" spans="5:14" ht="55.5" customHeight="1" x14ac:dyDescent="0.2">
      <c r="E1286" s="177"/>
      <c r="F1286" s="178"/>
      <c r="G1286" s="179"/>
      <c r="H1286" s="180"/>
      <c r="I1286" s="179"/>
      <c r="J1286" s="179"/>
      <c r="K1286" s="179"/>
      <c r="L1286" s="181"/>
      <c r="M1286" s="181"/>
      <c r="N1286" s="181"/>
    </row>
    <row r="1287" spans="5:14" ht="55.5" customHeight="1" x14ac:dyDescent="0.2">
      <c r="E1287" s="177"/>
      <c r="F1287" s="178"/>
      <c r="G1287" s="179"/>
      <c r="H1287" s="180"/>
      <c r="I1287" s="179"/>
      <c r="J1287" s="179"/>
      <c r="K1287" s="179"/>
      <c r="L1287" s="181"/>
      <c r="M1287" s="181"/>
      <c r="N1287" s="181"/>
    </row>
    <row r="1288" spans="5:14" ht="55.5" customHeight="1" x14ac:dyDescent="0.2">
      <c r="E1288" s="177"/>
      <c r="F1288" s="178"/>
      <c r="G1288" s="179"/>
      <c r="H1288" s="180"/>
      <c r="I1288" s="179"/>
      <c r="J1288" s="179"/>
      <c r="K1288" s="179"/>
      <c r="L1288" s="181"/>
      <c r="M1288" s="181"/>
      <c r="N1288" s="181"/>
    </row>
    <row r="1289" spans="5:14" ht="55.5" customHeight="1" x14ac:dyDescent="0.2">
      <c r="E1289" s="177"/>
      <c r="F1289" s="178"/>
      <c r="G1289" s="179"/>
      <c r="H1289" s="180"/>
      <c r="I1289" s="179"/>
      <c r="J1289" s="179"/>
      <c r="K1289" s="179"/>
      <c r="L1289" s="181"/>
      <c r="M1289" s="181"/>
      <c r="N1289" s="181"/>
    </row>
    <row r="1290" spans="5:14" ht="55.5" customHeight="1" x14ac:dyDescent="0.2">
      <c r="E1290" s="177"/>
      <c r="F1290" s="178"/>
      <c r="G1290" s="179"/>
      <c r="H1290" s="180"/>
      <c r="I1290" s="179"/>
      <c r="J1290" s="179"/>
      <c r="K1290" s="179"/>
      <c r="L1290" s="181"/>
      <c r="M1290" s="181"/>
      <c r="N1290" s="181"/>
    </row>
    <row r="1291" spans="5:14" ht="55.5" customHeight="1" x14ac:dyDescent="0.2">
      <c r="E1291" s="177"/>
      <c r="F1291" s="178"/>
      <c r="G1291" s="179"/>
      <c r="H1291" s="180"/>
      <c r="I1291" s="179"/>
      <c r="J1291" s="179"/>
      <c r="K1291" s="179"/>
      <c r="L1291" s="181"/>
      <c r="M1291" s="181"/>
      <c r="N1291" s="181"/>
    </row>
    <row r="1292" spans="5:14" ht="55.5" customHeight="1" x14ac:dyDescent="0.2">
      <c r="E1292" s="177"/>
      <c r="F1292" s="178"/>
      <c r="G1292" s="179"/>
      <c r="H1292" s="180"/>
      <c r="I1292" s="179"/>
      <c r="J1292" s="179"/>
      <c r="K1292" s="179"/>
      <c r="L1292" s="181"/>
      <c r="M1292" s="181"/>
      <c r="N1292" s="181"/>
    </row>
    <row r="1293" spans="5:14" ht="55.5" customHeight="1" x14ac:dyDescent="0.2">
      <c r="E1293" s="177"/>
      <c r="F1293" s="178"/>
      <c r="G1293" s="179"/>
      <c r="H1293" s="180"/>
      <c r="I1293" s="179"/>
      <c r="J1293" s="179"/>
      <c r="K1293" s="179"/>
      <c r="L1293" s="181"/>
      <c r="M1293" s="181"/>
      <c r="N1293" s="181"/>
    </row>
    <row r="1294" spans="5:14" ht="55.5" customHeight="1" x14ac:dyDescent="0.2">
      <c r="E1294" s="177"/>
      <c r="F1294" s="178"/>
      <c r="G1294" s="179"/>
      <c r="H1294" s="180"/>
      <c r="I1294" s="179"/>
      <c r="J1294" s="179"/>
      <c r="K1294" s="179"/>
      <c r="L1294" s="181"/>
      <c r="M1294" s="181"/>
      <c r="N1294" s="181"/>
    </row>
    <row r="1295" spans="5:14" ht="55.5" customHeight="1" x14ac:dyDescent="0.2">
      <c r="E1295" s="177"/>
      <c r="F1295" s="178"/>
      <c r="G1295" s="179"/>
      <c r="H1295" s="180"/>
      <c r="I1295" s="179"/>
      <c r="J1295" s="179"/>
      <c r="K1295" s="179"/>
      <c r="L1295" s="181"/>
      <c r="M1295" s="181"/>
      <c r="N1295" s="181"/>
    </row>
    <row r="1296" spans="5:14" ht="55.5" customHeight="1" x14ac:dyDescent="0.2">
      <c r="E1296" s="177"/>
      <c r="F1296" s="178"/>
      <c r="G1296" s="179"/>
      <c r="H1296" s="180"/>
      <c r="I1296" s="179"/>
      <c r="J1296" s="179"/>
      <c r="K1296" s="179"/>
      <c r="L1296" s="181"/>
      <c r="M1296" s="181"/>
      <c r="N1296" s="181"/>
    </row>
    <row r="1297" spans="5:14" ht="55.5" customHeight="1" x14ac:dyDescent="0.2">
      <c r="E1297" s="177"/>
      <c r="F1297" s="178"/>
      <c r="G1297" s="179"/>
      <c r="H1297" s="180"/>
      <c r="I1297" s="179"/>
      <c r="J1297" s="179"/>
      <c r="K1297" s="179"/>
      <c r="L1297" s="181"/>
      <c r="M1297" s="181"/>
      <c r="N1297" s="181"/>
    </row>
    <row r="1298" spans="5:14" ht="55.5" customHeight="1" x14ac:dyDescent="0.2">
      <c r="E1298" s="177"/>
      <c r="F1298" s="178"/>
      <c r="G1298" s="179"/>
      <c r="H1298" s="180"/>
      <c r="I1298" s="179"/>
      <c r="J1298" s="179"/>
      <c r="K1298" s="179"/>
      <c r="L1298" s="181"/>
      <c r="M1298" s="181"/>
      <c r="N1298" s="181"/>
    </row>
    <row r="1299" spans="5:14" ht="55.5" customHeight="1" x14ac:dyDescent="0.2">
      <c r="E1299" s="177"/>
      <c r="F1299" s="178"/>
      <c r="G1299" s="179"/>
      <c r="H1299" s="180"/>
      <c r="I1299" s="179"/>
      <c r="J1299" s="179"/>
      <c r="K1299" s="179"/>
      <c r="L1299" s="181"/>
      <c r="M1299" s="181"/>
      <c r="N1299" s="181"/>
    </row>
    <row r="1300" spans="5:14" ht="55.5" customHeight="1" x14ac:dyDescent="0.2">
      <c r="E1300" s="177"/>
      <c r="F1300" s="178"/>
      <c r="G1300" s="179"/>
      <c r="H1300" s="180"/>
      <c r="I1300" s="179"/>
      <c r="J1300" s="179"/>
      <c r="K1300" s="179"/>
      <c r="L1300" s="181"/>
      <c r="M1300" s="181"/>
      <c r="N1300" s="181"/>
    </row>
    <row r="1301" spans="5:14" ht="55.5" customHeight="1" x14ac:dyDescent="0.2">
      <c r="E1301" s="177"/>
      <c r="F1301" s="178"/>
      <c r="G1301" s="179"/>
      <c r="H1301" s="180"/>
      <c r="I1301" s="179"/>
      <c r="J1301" s="179"/>
      <c r="K1301" s="179"/>
      <c r="L1301" s="181"/>
      <c r="M1301" s="181"/>
      <c r="N1301" s="181"/>
    </row>
    <row r="1302" spans="5:14" ht="55.5" customHeight="1" x14ac:dyDescent="0.2">
      <c r="E1302" s="177"/>
      <c r="F1302" s="178"/>
      <c r="G1302" s="179"/>
      <c r="H1302" s="180"/>
      <c r="I1302" s="179"/>
      <c r="J1302" s="179"/>
      <c r="K1302" s="179"/>
      <c r="L1302" s="181"/>
      <c r="M1302" s="181"/>
      <c r="N1302" s="181"/>
    </row>
    <row r="1303" spans="5:14" ht="55.5" customHeight="1" x14ac:dyDescent="0.2">
      <c r="E1303" s="177"/>
      <c r="F1303" s="178"/>
      <c r="G1303" s="179"/>
      <c r="H1303" s="180"/>
      <c r="I1303" s="179"/>
      <c r="J1303" s="179"/>
      <c r="K1303" s="179"/>
      <c r="L1303" s="181"/>
      <c r="M1303" s="181"/>
      <c r="N1303" s="181"/>
    </row>
    <row r="1304" spans="5:14" ht="55.5" customHeight="1" x14ac:dyDescent="0.2">
      <c r="E1304" s="177"/>
      <c r="F1304" s="178"/>
      <c r="G1304" s="179"/>
      <c r="H1304" s="180"/>
      <c r="I1304" s="179"/>
      <c r="J1304" s="179"/>
      <c r="K1304" s="179"/>
      <c r="L1304" s="181"/>
      <c r="M1304" s="181"/>
      <c r="N1304" s="181"/>
    </row>
    <row r="1305" spans="5:14" ht="55.5" customHeight="1" x14ac:dyDescent="0.2">
      <c r="E1305" s="177"/>
      <c r="F1305" s="178"/>
      <c r="G1305" s="179"/>
      <c r="H1305" s="180"/>
      <c r="I1305" s="179"/>
      <c r="J1305" s="179"/>
      <c r="K1305" s="179"/>
      <c r="L1305" s="181"/>
      <c r="M1305" s="181"/>
      <c r="N1305" s="181"/>
    </row>
    <row r="1306" spans="5:14" ht="55.5" customHeight="1" x14ac:dyDescent="0.2">
      <c r="E1306" s="177"/>
      <c r="F1306" s="178"/>
      <c r="G1306" s="179"/>
      <c r="H1306" s="180"/>
      <c r="I1306" s="179"/>
      <c r="J1306" s="179"/>
      <c r="K1306" s="179"/>
      <c r="L1306" s="181"/>
      <c r="M1306" s="181"/>
      <c r="N1306" s="181"/>
    </row>
    <row r="1307" spans="5:14" ht="55.5" customHeight="1" x14ac:dyDescent="0.2">
      <c r="E1307" s="177"/>
      <c r="F1307" s="178"/>
      <c r="G1307" s="179"/>
      <c r="H1307" s="180"/>
      <c r="I1307" s="179"/>
      <c r="J1307" s="179"/>
      <c r="K1307" s="179"/>
      <c r="L1307" s="181"/>
      <c r="M1307" s="181"/>
      <c r="N1307" s="181"/>
    </row>
    <row r="1308" spans="5:14" ht="55.5" customHeight="1" x14ac:dyDescent="0.2">
      <c r="E1308" s="177"/>
      <c r="F1308" s="178"/>
      <c r="G1308" s="179"/>
      <c r="H1308" s="180"/>
      <c r="I1308" s="179"/>
      <c r="J1308" s="179"/>
      <c r="K1308" s="179"/>
      <c r="L1308" s="181"/>
      <c r="M1308" s="181"/>
      <c r="N1308" s="181"/>
    </row>
    <row r="1309" spans="5:14" ht="55.5" customHeight="1" x14ac:dyDescent="0.2">
      <c r="E1309" s="177"/>
      <c r="F1309" s="178"/>
      <c r="G1309" s="179"/>
      <c r="H1309" s="180"/>
      <c r="I1309" s="179"/>
      <c r="J1309" s="179"/>
      <c r="K1309" s="179"/>
      <c r="L1309" s="181"/>
      <c r="M1309" s="181"/>
      <c r="N1309" s="181"/>
    </row>
    <row r="1310" spans="5:14" ht="55.5" customHeight="1" x14ac:dyDescent="0.2">
      <c r="E1310" s="177"/>
      <c r="F1310" s="178"/>
      <c r="G1310" s="179"/>
      <c r="H1310" s="180"/>
      <c r="I1310" s="179"/>
      <c r="J1310" s="179"/>
      <c r="K1310" s="179"/>
      <c r="L1310" s="181"/>
      <c r="M1310" s="181"/>
      <c r="N1310" s="181"/>
    </row>
    <row r="1311" spans="5:14" ht="55.5" customHeight="1" x14ac:dyDescent="0.2">
      <c r="E1311" s="177"/>
      <c r="F1311" s="178"/>
      <c r="G1311" s="179"/>
      <c r="H1311" s="180"/>
      <c r="I1311" s="179"/>
      <c r="J1311" s="179"/>
      <c r="K1311" s="179"/>
      <c r="L1311" s="181"/>
      <c r="M1311" s="181"/>
      <c r="N1311" s="181"/>
    </row>
    <row r="1312" spans="5:14" ht="55.5" customHeight="1" x14ac:dyDescent="0.2">
      <c r="E1312" s="177"/>
      <c r="F1312" s="178"/>
      <c r="G1312" s="179"/>
      <c r="H1312" s="180"/>
      <c r="I1312" s="179"/>
      <c r="J1312" s="179"/>
      <c r="K1312" s="179"/>
      <c r="L1312" s="181"/>
      <c r="M1312" s="181"/>
      <c r="N1312" s="181"/>
    </row>
    <row r="1313" spans="5:14" ht="55.5" customHeight="1" x14ac:dyDescent="0.2">
      <c r="E1313" s="177"/>
      <c r="F1313" s="178"/>
      <c r="G1313" s="179"/>
      <c r="H1313" s="180"/>
      <c r="I1313" s="179"/>
      <c r="J1313" s="179"/>
      <c r="K1313" s="179"/>
      <c r="L1313" s="181"/>
      <c r="M1313" s="181"/>
      <c r="N1313" s="181"/>
    </row>
    <row r="1314" spans="5:14" ht="55.5" customHeight="1" x14ac:dyDescent="0.2">
      <c r="E1314" s="177"/>
      <c r="F1314" s="178"/>
      <c r="G1314" s="179"/>
      <c r="H1314" s="180"/>
      <c r="I1314" s="179"/>
      <c r="J1314" s="179"/>
      <c r="K1314" s="179"/>
      <c r="L1314" s="181"/>
      <c r="M1314" s="181"/>
      <c r="N1314" s="181"/>
    </row>
    <row r="1315" spans="5:14" ht="55.5" customHeight="1" x14ac:dyDescent="0.2">
      <c r="E1315" s="177"/>
      <c r="F1315" s="178"/>
      <c r="G1315" s="179"/>
      <c r="H1315" s="180"/>
      <c r="I1315" s="179"/>
      <c r="J1315" s="179"/>
      <c r="K1315" s="179"/>
      <c r="L1315" s="181"/>
      <c r="M1315" s="181"/>
      <c r="N1315" s="181"/>
    </row>
    <row r="1316" spans="5:14" ht="55.5" customHeight="1" x14ac:dyDescent="0.2">
      <c r="E1316" s="177"/>
      <c r="F1316" s="178"/>
      <c r="G1316" s="179"/>
      <c r="H1316" s="180"/>
      <c r="I1316" s="179"/>
      <c r="J1316" s="179"/>
      <c r="K1316" s="179"/>
      <c r="L1316" s="181"/>
      <c r="M1316" s="181"/>
      <c r="N1316" s="181"/>
    </row>
    <row r="1317" spans="5:14" ht="55.5" customHeight="1" x14ac:dyDescent="0.2">
      <c r="E1317" s="177"/>
      <c r="F1317" s="178"/>
      <c r="G1317" s="179"/>
      <c r="H1317" s="180"/>
      <c r="I1317" s="179"/>
      <c r="J1317" s="179"/>
      <c r="K1317" s="179"/>
      <c r="L1317" s="181"/>
      <c r="M1317" s="181"/>
      <c r="N1317" s="181"/>
    </row>
    <row r="1318" spans="5:14" ht="55.5" customHeight="1" x14ac:dyDescent="0.2">
      <c r="E1318" s="177"/>
      <c r="F1318" s="178"/>
      <c r="G1318" s="179"/>
      <c r="H1318" s="180"/>
      <c r="I1318" s="179"/>
      <c r="J1318" s="179"/>
      <c r="K1318" s="179"/>
      <c r="L1318" s="181"/>
      <c r="M1318" s="181"/>
      <c r="N1318" s="181"/>
    </row>
    <row r="1319" spans="5:14" ht="55.5" customHeight="1" x14ac:dyDescent="0.2">
      <c r="E1319" s="177"/>
      <c r="F1319" s="178"/>
      <c r="G1319" s="179"/>
      <c r="H1319" s="180"/>
      <c r="I1319" s="179"/>
      <c r="J1319" s="179"/>
      <c r="K1319" s="179"/>
      <c r="L1319" s="181"/>
      <c r="M1319" s="181"/>
      <c r="N1319" s="181"/>
    </row>
    <row r="1320" spans="5:14" ht="55.5" customHeight="1" x14ac:dyDescent="0.2">
      <c r="E1320" s="177"/>
      <c r="F1320" s="178"/>
      <c r="G1320" s="179"/>
      <c r="H1320" s="180"/>
      <c r="I1320" s="179"/>
      <c r="J1320" s="179"/>
      <c r="K1320" s="179"/>
      <c r="L1320" s="181"/>
      <c r="M1320" s="181"/>
      <c r="N1320" s="181"/>
    </row>
    <row r="1321" spans="5:14" ht="55.5" customHeight="1" x14ac:dyDescent="0.2">
      <c r="E1321" s="177"/>
      <c r="F1321" s="178"/>
      <c r="G1321" s="179"/>
      <c r="H1321" s="180"/>
      <c r="I1321" s="179"/>
      <c r="J1321" s="179"/>
      <c r="K1321" s="179"/>
      <c r="L1321" s="181"/>
      <c r="M1321" s="181"/>
      <c r="N1321" s="181"/>
    </row>
    <row r="1322" spans="5:14" ht="55.5" customHeight="1" x14ac:dyDescent="0.2">
      <c r="E1322" s="177"/>
      <c r="F1322" s="178"/>
      <c r="G1322" s="179"/>
      <c r="H1322" s="180"/>
      <c r="I1322" s="179"/>
      <c r="J1322" s="179"/>
      <c r="K1322" s="179"/>
      <c r="L1322" s="181"/>
      <c r="M1322" s="181"/>
      <c r="N1322" s="181"/>
    </row>
    <row r="1323" spans="5:14" ht="55.5" customHeight="1" x14ac:dyDescent="0.2">
      <c r="E1323" s="177"/>
      <c r="F1323" s="178"/>
      <c r="G1323" s="179"/>
      <c r="H1323" s="180"/>
      <c r="I1323" s="179"/>
      <c r="J1323" s="179"/>
      <c r="K1323" s="179"/>
      <c r="L1323" s="181"/>
      <c r="M1323" s="181"/>
      <c r="N1323" s="181"/>
    </row>
    <row r="1324" spans="5:14" ht="55.5" customHeight="1" x14ac:dyDescent="0.2">
      <c r="E1324" s="177"/>
      <c r="F1324" s="178"/>
      <c r="G1324" s="179"/>
      <c r="H1324" s="180"/>
      <c r="I1324" s="179"/>
      <c r="J1324" s="179"/>
      <c r="K1324" s="179"/>
      <c r="L1324" s="181"/>
      <c r="M1324" s="181"/>
      <c r="N1324" s="181"/>
    </row>
    <row r="1325" spans="5:14" ht="55.5" customHeight="1" x14ac:dyDescent="0.2">
      <c r="E1325" s="177"/>
      <c r="F1325" s="178"/>
      <c r="G1325" s="179"/>
      <c r="H1325" s="180"/>
      <c r="I1325" s="179"/>
      <c r="J1325" s="179"/>
      <c r="K1325" s="179"/>
      <c r="L1325" s="181"/>
      <c r="M1325" s="181"/>
      <c r="N1325" s="181"/>
    </row>
    <row r="1326" spans="5:14" ht="55.5" customHeight="1" x14ac:dyDescent="0.2">
      <c r="E1326" s="177"/>
      <c r="F1326" s="178"/>
      <c r="G1326" s="179"/>
      <c r="H1326" s="180"/>
      <c r="I1326" s="179"/>
      <c r="J1326" s="179"/>
      <c r="K1326" s="179"/>
      <c r="L1326" s="181"/>
      <c r="M1326" s="181"/>
      <c r="N1326" s="181"/>
    </row>
    <row r="1327" spans="5:14" ht="55.5" customHeight="1" x14ac:dyDescent="0.2">
      <c r="E1327" s="177"/>
      <c r="F1327" s="178"/>
      <c r="G1327" s="179"/>
      <c r="H1327" s="180"/>
      <c r="I1327" s="179"/>
      <c r="J1327" s="179"/>
      <c r="K1327" s="179"/>
      <c r="L1327" s="181"/>
      <c r="M1327" s="181"/>
      <c r="N1327" s="181"/>
    </row>
    <row r="1328" spans="5:14" ht="55.5" customHeight="1" x14ac:dyDescent="0.2">
      <c r="E1328" s="177"/>
      <c r="F1328" s="178"/>
      <c r="G1328" s="179"/>
      <c r="H1328" s="180"/>
      <c r="I1328" s="179"/>
      <c r="J1328" s="179"/>
      <c r="K1328" s="179"/>
      <c r="L1328" s="181"/>
      <c r="M1328" s="181"/>
      <c r="N1328" s="181"/>
    </row>
    <row r="1329" spans="5:14" ht="55.5" customHeight="1" x14ac:dyDescent="0.2">
      <c r="E1329" s="177"/>
      <c r="F1329" s="178"/>
      <c r="G1329" s="179"/>
      <c r="H1329" s="180"/>
      <c r="I1329" s="179"/>
      <c r="J1329" s="179"/>
      <c r="K1329" s="179"/>
      <c r="L1329" s="181"/>
      <c r="M1329" s="181"/>
      <c r="N1329" s="181"/>
    </row>
    <row r="1330" spans="5:14" ht="55.5" customHeight="1" x14ac:dyDescent="0.2">
      <c r="E1330" s="177"/>
      <c r="F1330" s="178"/>
      <c r="G1330" s="179"/>
      <c r="H1330" s="180"/>
      <c r="I1330" s="179"/>
      <c r="J1330" s="179"/>
      <c r="K1330" s="179"/>
      <c r="L1330" s="181"/>
      <c r="M1330" s="181"/>
      <c r="N1330" s="181"/>
    </row>
    <row r="1331" spans="5:14" ht="55.5" customHeight="1" x14ac:dyDescent="0.2">
      <c r="E1331" s="177"/>
      <c r="F1331" s="178"/>
      <c r="G1331" s="179"/>
      <c r="H1331" s="180"/>
      <c r="I1331" s="179"/>
      <c r="J1331" s="179"/>
      <c r="K1331" s="179"/>
      <c r="L1331" s="181"/>
      <c r="M1331" s="181"/>
      <c r="N1331" s="181"/>
    </row>
    <row r="1332" spans="5:14" ht="55.5" customHeight="1" x14ac:dyDescent="0.2">
      <c r="E1332" s="177"/>
      <c r="F1332" s="178"/>
      <c r="G1332" s="179"/>
      <c r="H1332" s="180"/>
      <c r="I1332" s="179"/>
      <c r="J1332" s="179"/>
      <c r="K1332" s="179"/>
      <c r="L1332" s="181"/>
      <c r="M1332" s="181"/>
      <c r="N1332" s="181"/>
    </row>
    <row r="1333" spans="5:14" ht="55.5" customHeight="1" x14ac:dyDescent="0.2">
      <c r="E1333" s="177"/>
      <c r="F1333" s="178"/>
      <c r="G1333" s="179"/>
      <c r="H1333" s="180"/>
      <c r="I1333" s="179"/>
      <c r="J1333" s="179"/>
      <c r="K1333" s="179"/>
      <c r="L1333" s="181"/>
      <c r="M1333" s="181"/>
      <c r="N1333" s="181"/>
    </row>
    <row r="1334" spans="5:14" ht="55.5" customHeight="1" x14ac:dyDescent="0.2">
      <c r="E1334" s="177"/>
      <c r="F1334" s="178"/>
      <c r="G1334" s="179"/>
      <c r="H1334" s="180"/>
      <c r="I1334" s="179"/>
      <c r="J1334" s="179"/>
      <c r="K1334" s="179"/>
      <c r="L1334" s="181"/>
      <c r="M1334" s="181"/>
      <c r="N1334" s="181"/>
    </row>
    <row r="1335" spans="5:14" ht="55.5" customHeight="1" x14ac:dyDescent="0.2">
      <c r="E1335" s="177"/>
      <c r="F1335" s="178"/>
      <c r="G1335" s="179"/>
      <c r="H1335" s="180"/>
      <c r="I1335" s="179"/>
      <c r="J1335" s="179"/>
      <c r="K1335" s="179"/>
      <c r="L1335" s="181"/>
      <c r="M1335" s="181"/>
      <c r="N1335" s="181"/>
    </row>
    <row r="1336" spans="5:14" ht="55.5" customHeight="1" x14ac:dyDescent="0.2">
      <c r="E1336" s="177"/>
      <c r="F1336" s="178"/>
      <c r="G1336" s="179"/>
      <c r="H1336" s="180"/>
      <c r="I1336" s="179"/>
      <c r="J1336" s="179"/>
      <c r="K1336" s="179"/>
      <c r="L1336" s="181"/>
      <c r="M1336" s="181"/>
      <c r="N1336" s="181"/>
    </row>
    <row r="1337" spans="5:14" ht="55.5" customHeight="1" x14ac:dyDescent="0.2">
      <c r="E1337" s="177"/>
      <c r="F1337" s="178"/>
      <c r="G1337" s="179"/>
      <c r="H1337" s="180"/>
      <c r="I1337" s="179"/>
      <c r="J1337" s="179"/>
      <c r="K1337" s="179"/>
      <c r="L1337" s="181"/>
      <c r="M1337" s="181"/>
      <c r="N1337" s="181"/>
    </row>
    <row r="1338" spans="5:14" ht="55.5" customHeight="1" x14ac:dyDescent="0.2">
      <c r="E1338" s="177"/>
      <c r="F1338" s="178"/>
      <c r="G1338" s="179"/>
      <c r="H1338" s="180"/>
      <c r="I1338" s="179"/>
      <c r="J1338" s="179"/>
      <c r="K1338" s="179"/>
      <c r="L1338" s="181"/>
      <c r="M1338" s="181"/>
      <c r="N1338" s="181"/>
    </row>
    <row r="1339" spans="5:14" ht="55.5" customHeight="1" x14ac:dyDescent="0.2">
      <c r="E1339" s="177"/>
      <c r="F1339" s="178"/>
      <c r="G1339" s="179"/>
      <c r="H1339" s="180"/>
      <c r="I1339" s="179"/>
      <c r="J1339" s="179"/>
      <c r="K1339" s="179"/>
      <c r="L1339" s="181"/>
      <c r="M1339" s="181"/>
      <c r="N1339" s="181"/>
    </row>
    <row r="1340" spans="5:14" ht="55.5" customHeight="1" x14ac:dyDescent="0.2">
      <c r="E1340" s="177"/>
      <c r="F1340" s="178"/>
      <c r="G1340" s="179"/>
      <c r="H1340" s="180"/>
      <c r="I1340" s="179"/>
      <c r="J1340" s="179"/>
      <c r="K1340" s="179"/>
      <c r="L1340" s="181"/>
      <c r="M1340" s="181"/>
      <c r="N1340" s="181"/>
    </row>
    <row r="1341" spans="5:14" ht="55.5" customHeight="1" x14ac:dyDescent="0.2">
      <c r="E1341" s="177"/>
      <c r="F1341" s="178"/>
      <c r="G1341" s="179"/>
      <c r="H1341" s="180"/>
      <c r="I1341" s="179"/>
      <c r="J1341" s="179"/>
      <c r="K1341" s="179"/>
      <c r="L1341" s="181"/>
      <c r="M1341" s="181"/>
      <c r="N1341" s="181"/>
    </row>
    <row r="1342" spans="5:14" ht="55.5" customHeight="1" x14ac:dyDescent="0.2">
      <c r="E1342" s="177"/>
      <c r="F1342" s="178"/>
      <c r="G1342" s="179"/>
      <c r="H1342" s="180"/>
      <c r="I1342" s="179"/>
      <c r="J1342" s="179"/>
      <c r="K1342" s="179"/>
      <c r="L1342" s="181"/>
      <c r="M1342" s="181"/>
      <c r="N1342" s="181"/>
    </row>
    <row r="1343" spans="5:14" ht="55.5" customHeight="1" x14ac:dyDescent="0.2">
      <c r="E1343" s="177"/>
      <c r="F1343" s="178"/>
      <c r="G1343" s="179"/>
      <c r="H1343" s="180"/>
      <c r="I1343" s="179"/>
      <c r="J1343" s="179"/>
      <c r="K1343" s="179"/>
      <c r="L1343" s="181"/>
      <c r="M1343" s="181"/>
      <c r="N1343" s="181"/>
    </row>
    <row r="1344" spans="5:14" ht="55.5" customHeight="1" x14ac:dyDescent="0.2">
      <c r="E1344" s="177"/>
      <c r="F1344" s="178"/>
      <c r="G1344" s="179"/>
      <c r="H1344" s="180"/>
      <c r="I1344" s="179"/>
      <c r="J1344" s="179"/>
      <c r="K1344" s="179"/>
      <c r="L1344" s="181"/>
      <c r="M1344" s="181"/>
      <c r="N1344" s="181"/>
    </row>
    <row r="1345" spans="5:14" ht="55.5" customHeight="1" x14ac:dyDescent="0.2">
      <c r="E1345" s="177"/>
      <c r="F1345" s="178"/>
      <c r="G1345" s="179"/>
      <c r="H1345" s="180"/>
      <c r="I1345" s="179"/>
      <c r="J1345" s="179"/>
      <c r="K1345" s="179"/>
      <c r="L1345" s="181"/>
      <c r="M1345" s="181"/>
      <c r="N1345" s="181"/>
    </row>
    <row r="1346" spans="5:14" ht="55.5" customHeight="1" x14ac:dyDescent="0.2">
      <c r="E1346" s="177"/>
      <c r="F1346" s="178"/>
      <c r="G1346" s="179"/>
      <c r="H1346" s="180"/>
      <c r="I1346" s="179"/>
      <c r="J1346" s="179"/>
      <c r="K1346" s="179"/>
      <c r="L1346" s="181"/>
      <c r="M1346" s="181"/>
      <c r="N1346" s="181"/>
    </row>
    <row r="1347" spans="5:14" ht="55.5" customHeight="1" x14ac:dyDescent="0.2">
      <c r="E1347" s="177"/>
      <c r="F1347" s="178"/>
      <c r="G1347" s="179"/>
      <c r="H1347" s="180"/>
      <c r="I1347" s="179"/>
      <c r="J1347" s="179"/>
      <c r="K1347" s="179"/>
      <c r="L1347" s="181"/>
      <c r="M1347" s="181"/>
      <c r="N1347" s="181"/>
    </row>
    <row r="1348" spans="5:14" ht="55.5" customHeight="1" x14ac:dyDescent="0.2">
      <c r="E1348" s="177"/>
      <c r="F1348" s="178"/>
      <c r="G1348" s="179"/>
      <c r="H1348" s="180"/>
      <c r="I1348" s="179"/>
      <c r="J1348" s="179"/>
      <c r="K1348" s="179"/>
      <c r="L1348" s="181"/>
      <c r="M1348" s="181"/>
      <c r="N1348" s="181"/>
    </row>
    <row r="1349" spans="5:14" ht="55.5" customHeight="1" x14ac:dyDescent="0.2">
      <c r="E1349" s="177"/>
      <c r="F1349" s="178"/>
      <c r="G1349" s="179"/>
      <c r="H1349" s="180"/>
      <c r="I1349" s="179"/>
      <c r="J1349" s="179"/>
      <c r="K1349" s="179"/>
      <c r="L1349" s="181"/>
      <c r="M1349" s="181"/>
      <c r="N1349" s="181"/>
    </row>
    <row r="1350" spans="5:14" ht="55.5" customHeight="1" x14ac:dyDescent="0.2">
      <c r="E1350" s="177"/>
      <c r="F1350" s="178"/>
      <c r="G1350" s="179"/>
      <c r="H1350" s="180"/>
      <c r="I1350" s="179"/>
      <c r="J1350" s="179"/>
      <c r="K1350" s="179"/>
      <c r="L1350" s="181"/>
      <c r="M1350" s="181"/>
      <c r="N1350" s="181"/>
    </row>
    <row r="1351" spans="5:14" ht="55.5" customHeight="1" x14ac:dyDescent="0.2">
      <c r="E1351" s="177"/>
      <c r="F1351" s="178"/>
      <c r="G1351" s="179"/>
      <c r="H1351" s="180"/>
      <c r="I1351" s="179"/>
      <c r="J1351" s="179"/>
      <c r="K1351" s="179"/>
      <c r="L1351" s="181"/>
      <c r="M1351" s="181"/>
      <c r="N1351" s="181"/>
    </row>
    <row r="1352" spans="5:14" ht="55.5" customHeight="1" x14ac:dyDescent="0.2">
      <c r="E1352" s="177"/>
      <c r="F1352" s="178"/>
      <c r="G1352" s="179"/>
      <c r="H1352" s="180"/>
      <c r="I1352" s="179"/>
      <c r="J1352" s="179"/>
      <c r="K1352" s="179"/>
      <c r="L1352" s="181"/>
      <c r="M1352" s="181"/>
      <c r="N1352" s="181"/>
    </row>
    <row r="1353" spans="5:14" ht="55.5" customHeight="1" x14ac:dyDescent="0.2">
      <c r="E1353" s="177"/>
      <c r="F1353" s="178"/>
      <c r="G1353" s="179"/>
      <c r="H1353" s="180"/>
      <c r="I1353" s="179"/>
      <c r="J1353" s="179"/>
      <c r="K1353" s="179"/>
      <c r="L1353" s="181"/>
      <c r="M1353" s="181"/>
      <c r="N1353" s="181"/>
    </row>
    <row r="1354" spans="5:14" ht="55.5" customHeight="1" x14ac:dyDescent="0.2">
      <c r="E1354" s="177"/>
      <c r="F1354" s="178"/>
      <c r="G1354" s="179"/>
      <c r="H1354" s="180"/>
      <c r="I1354" s="179"/>
      <c r="J1354" s="179"/>
      <c r="K1354" s="179"/>
      <c r="L1354" s="181"/>
      <c r="M1354" s="181"/>
      <c r="N1354" s="181"/>
    </row>
    <row r="1355" spans="5:14" ht="55.5" customHeight="1" x14ac:dyDescent="0.2">
      <c r="E1355" s="177"/>
      <c r="F1355" s="178"/>
      <c r="G1355" s="179"/>
      <c r="H1355" s="180"/>
      <c r="I1355" s="179"/>
      <c r="J1355" s="179"/>
      <c r="K1355" s="179"/>
      <c r="L1355" s="181"/>
      <c r="M1355" s="181"/>
      <c r="N1355" s="181"/>
    </row>
    <row r="1356" spans="5:14" ht="55.5" customHeight="1" x14ac:dyDescent="0.2">
      <c r="E1356" s="177"/>
      <c r="F1356" s="178"/>
      <c r="G1356" s="179"/>
      <c r="H1356" s="180"/>
      <c r="I1356" s="179"/>
      <c r="J1356" s="179"/>
      <c r="K1356" s="179"/>
      <c r="L1356" s="181"/>
      <c r="M1356" s="181"/>
      <c r="N1356" s="181"/>
    </row>
    <row r="1357" spans="5:14" ht="55.5" customHeight="1" x14ac:dyDescent="0.2">
      <c r="E1357" s="177"/>
      <c r="F1357" s="178"/>
      <c r="G1357" s="179"/>
      <c r="H1357" s="180"/>
      <c r="I1357" s="179"/>
      <c r="J1357" s="179"/>
      <c r="K1357" s="179"/>
      <c r="L1357" s="181"/>
      <c r="M1357" s="181"/>
      <c r="N1357" s="181"/>
    </row>
    <row r="1358" spans="5:14" ht="55.5" customHeight="1" x14ac:dyDescent="0.2">
      <c r="E1358" s="177"/>
      <c r="F1358" s="178"/>
      <c r="G1358" s="179"/>
      <c r="H1358" s="180"/>
      <c r="I1358" s="179"/>
      <c r="J1358" s="179"/>
      <c r="K1358" s="179"/>
      <c r="L1358" s="181"/>
      <c r="M1358" s="181"/>
      <c r="N1358" s="181"/>
    </row>
    <row r="1359" spans="5:14" ht="55.5" customHeight="1" x14ac:dyDescent="0.2">
      <c r="E1359" s="177"/>
      <c r="F1359" s="178"/>
      <c r="G1359" s="179"/>
      <c r="H1359" s="180"/>
      <c r="I1359" s="179"/>
      <c r="J1359" s="179"/>
      <c r="K1359" s="179"/>
      <c r="L1359" s="181"/>
      <c r="M1359" s="181"/>
      <c r="N1359" s="181"/>
    </row>
    <row r="1360" spans="5:14" ht="55.5" customHeight="1" x14ac:dyDescent="0.2">
      <c r="E1360" s="177"/>
      <c r="F1360" s="178"/>
      <c r="G1360" s="179"/>
      <c r="H1360" s="180"/>
      <c r="I1360" s="179"/>
      <c r="J1360" s="179"/>
      <c r="K1360" s="179"/>
      <c r="L1360" s="181"/>
      <c r="M1360" s="181"/>
      <c r="N1360" s="181"/>
    </row>
    <row r="1361" spans="5:14" ht="55.5" customHeight="1" x14ac:dyDescent="0.2">
      <c r="E1361" s="177"/>
      <c r="F1361" s="178"/>
      <c r="G1361" s="179"/>
      <c r="H1361" s="180"/>
      <c r="I1361" s="179"/>
      <c r="J1361" s="179"/>
      <c r="K1361" s="179"/>
      <c r="L1361" s="181"/>
      <c r="M1361" s="181"/>
      <c r="N1361" s="181"/>
    </row>
    <row r="1362" spans="5:14" ht="55.5" customHeight="1" x14ac:dyDescent="0.2">
      <c r="E1362" s="177"/>
      <c r="F1362" s="178"/>
      <c r="G1362" s="179"/>
      <c r="H1362" s="180"/>
      <c r="I1362" s="179"/>
      <c r="J1362" s="179"/>
      <c r="K1362" s="179"/>
      <c r="L1362" s="181"/>
      <c r="M1362" s="181"/>
      <c r="N1362" s="181"/>
    </row>
    <row r="1363" spans="5:14" ht="55.5" customHeight="1" x14ac:dyDescent="0.2">
      <c r="E1363" s="177"/>
      <c r="F1363" s="178"/>
      <c r="G1363" s="179"/>
      <c r="H1363" s="180"/>
      <c r="I1363" s="179"/>
      <c r="J1363" s="179"/>
      <c r="K1363" s="179"/>
      <c r="L1363" s="181"/>
      <c r="M1363" s="181"/>
      <c r="N1363" s="181"/>
    </row>
    <row r="1364" spans="5:14" ht="55.5" customHeight="1" x14ac:dyDescent="0.2">
      <c r="E1364" s="177"/>
      <c r="F1364" s="178"/>
      <c r="G1364" s="179"/>
      <c r="H1364" s="180"/>
      <c r="I1364" s="179"/>
      <c r="J1364" s="179"/>
      <c r="K1364" s="179"/>
      <c r="L1364" s="181"/>
      <c r="M1364" s="181"/>
      <c r="N1364" s="181"/>
    </row>
    <row r="1365" spans="5:14" ht="55.5" customHeight="1" x14ac:dyDescent="0.2">
      <c r="E1365" s="177"/>
      <c r="F1365" s="178"/>
      <c r="G1365" s="179"/>
      <c r="H1365" s="180"/>
      <c r="I1365" s="179"/>
      <c r="J1365" s="179"/>
      <c r="K1365" s="179"/>
      <c r="L1365" s="181"/>
      <c r="M1365" s="181"/>
      <c r="N1365" s="181"/>
    </row>
    <row r="1366" spans="5:14" ht="55.5" customHeight="1" x14ac:dyDescent="0.2">
      <c r="E1366" s="177"/>
      <c r="F1366" s="178"/>
      <c r="G1366" s="179"/>
      <c r="H1366" s="180"/>
      <c r="I1366" s="179"/>
      <c r="J1366" s="179"/>
      <c r="K1366" s="179"/>
      <c r="L1366" s="181"/>
      <c r="M1366" s="181"/>
      <c r="N1366" s="181"/>
    </row>
    <row r="1367" spans="5:14" ht="55.5" customHeight="1" x14ac:dyDescent="0.2">
      <c r="E1367" s="177"/>
      <c r="F1367" s="178"/>
      <c r="G1367" s="179"/>
      <c r="H1367" s="180"/>
      <c r="I1367" s="179"/>
      <c r="J1367" s="179"/>
      <c r="K1367" s="179"/>
      <c r="L1367" s="181"/>
      <c r="M1367" s="181"/>
      <c r="N1367" s="181"/>
    </row>
    <row r="1368" spans="5:14" ht="55.5" customHeight="1" x14ac:dyDescent="0.2">
      <c r="E1368" s="177"/>
      <c r="F1368" s="178"/>
      <c r="G1368" s="179"/>
      <c r="H1368" s="180"/>
      <c r="I1368" s="179"/>
      <c r="J1368" s="179"/>
      <c r="K1368" s="179"/>
      <c r="L1368" s="181"/>
      <c r="M1368" s="181"/>
      <c r="N1368" s="181"/>
    </row>
    <row r="1369" spans="5:14" ht="55.5" customHeight="1" x14ac:dyDescent="0.2">
      <c r="E1369" s="177"/>
      <c r="F1369" s="178"/>
      <c r="G1369" s="179"/>
      <c r="H1369" s="180"/>
      <c r="I1369" s="179"/>
      <c r="J1369" s="179"/>
      <c r="K1369" s="179"/>
      <c r="L1369" s="181"/>
      <c r="M1369" s="181"/>
      <c r="N1369" s="181"/>
    </row>
    <row r="1370" spans="5:14" ht="55.5" customHeight="1" x14ac:dyDescent="0.2">
      <c r="E1370" s="177"/>
      <c r="F1370" s="178"/>
      <c r="G1370" s="179"/>
      <c r="H1370" s="180"/>
      <c r="I1370" s="179"/>
      <c r="J1370" s="179"/>
      <c r="K1370" s="179"/>
      <c r="L1370" s="181"/>
      <c r="M1370" s="181"/>
      <c r="N1370" s="181"/>
    </row>
    <row r="1371" spans="5:14" ht="55.5" customHeight="1" x14ac:dyDescent="0.2">
      <c r="E1371" s="177"/>
      <c r="F1371" s="178"/>
      <c r="G1371" s="179"/>
      <c r="H1371" s="180"/>
      <c r="I1371" s="179"/>
      <c r="J1371" s="179"/>
      <c r="K1371" s="179"/>
      <c r="L1371" s="181"/>
      <c r="M1371" s="181"/>
      <c r="N1371" s="181"/>
    </row>
    <row r="1372" spans="5:14" ht="55.5" customHeight="1" x14ac:dyDescent="0.2">
      <c r="E1372" s="177"/>
      <c r="F1372" s="178"/>
      <c r="G1372" s="179"/>
      <c r="H1372" s="180"/>
      <c r="I1372" s="179"/>
      <c r="J1372" s="179"/>
      <c r="K1372" s="179"/>
      <c r="L1372" s="181"/>
      <c r="M1372" s="181"/>
      <c r="N1372" s="181"/>
    </row>
    <row r="1373" spans="5:14" ht="55.5" customHeight="1" x14ac:dyDescent="0.2">
      <c r="E1373" s="177"/>
      <c r="F1373" s="178"/>
      <c r="G1373" s="179"/>
      <c r="H1373" s="180"/>
      <c r="I1373" s="179"/>
      <c r="J1373" s="179"/>
      <c r="K1373" s="179"/>
      <c r="L1373" s="181"/>
      <c r="M1373" s="181"/>
      <c r="N1373" s="181"/>
    </row>
    <row r="1374" spans="5:14" ht="55.5" customHeight="1" x14ac:dyDescent="0.2">
      <c r="E1374" s="177"/>
      <c r="F1374" s="178"/>
      <c r="G1374" s="179"/>
      <c r="H1374" s="180"/>
      <c r="I1374" s="179"/>
      <c r="J1374" s="179"/>
      <c r="K1374" s="179"/>
      <c r="L1374" s="181"/>
      <c r="M1374" s="181"/>
      <c r="N1374" s="181"/>
    </row>
    <row r="1375" spans="5:14" ht="55.5" customHeight="1" x14ac:dyDescent="0.2">
      <c r="E1375" s="177"/>
      <c r="F1375" s="178"/>
      <c r="G1375" s="179"/>
      <c r="H1375" s="180"/>
      <c r="I1375" s="179"/>
      <c r="J1375" s="179"/>
      <c r="K1375" s="179"/>
      <c r="L1375" s="181"/>
      <c r="M1375" s="181"/>
      <c r="N1375" s="181"/>
    </row>
    <row r="1376" spans="5:14" ht="55.5" customHeight="1" x14ac:dyDescent="0.2">
      <c r="E1376" s="177"/>
      <c r="F1376" s="178"/>
      <c r="G1376" s="179"/>
      <c r="H1376" s="180"/>
      <c r="I1376" s="179"/>
      <c r="J1376" s="179"/>
      <c r="K1376" s="179"/>
      <c r="L1376" s="181"/>
      <c r="M1376" s="181"/>
      <c r="N1376" s="181"/>
    </row>
    <row r="1377" spans="5:14" ht="55.5" customHeight="1" x14ac:dyDescent="0.2">
      <c r="E1377" s="177"/>
      <c r="F1377" s="178"/>
      <c r="G1377" s="179"/>
      <c r="H1377" s="180"/>
      <c r="I1377" s="179"/>
      <c r="J1377" s="179"/>
      <c r="K1377" s="179"/>
      <c r="L1377" s="181"/>
      <c r="M1377" s="181"/>
      <c r="N1377" s="181"/>
    </row>
    <row r="1378" spans="5:14" ht="55.5" customHeight="1" x14ac:dyDescent="0.2">
      <c r="E1378" s="177"/>
      <c r="F1378" s="178"/>
      <c r="G1378" s="179"/>
      <c r="H1378" s="180"/>
      <c r="I1378" s="179"/>
      <c r="J1378" s="179"/>
      <c r="K1378" s="179"/>
      <c r="L1378" s="181"/>
      <c r="M1378" s="181"/>
      <c r="N1378" s="181"/>
    </row>
    <row r="1379" spans="5:14" ht="55.5" customHeight="1" x14ac:dyDescent="0.2">
      <c r="E1379" s="177"/>
      <c r="F1379" s="178"/>
      <c r="G1379" s="179"/>
      <c r="H1379" s="180"/>
      <c r="I1379" s="179"/>
      <c r="J1379" s="179"/>
      <c r="K1379" s="179"/>
      <c r="L1379" s="181"/>
      <c r="M1379" s="181"/>
      <c r="N1379" s="181"/>
    </row>
    <row r="1380" spans="5:14" ht="55.5" customHeight="1" x14ac:dyDescent="0.2">
      <c r="E1380" s="177"/>
      <c r="F1380" s="178"/>
      <c r="G1380" s="179"/>
      <c r="H1380" s="180"/>
      <c r="I1380" s="179"/>
      <c r="J1380" s="179"/>
      <c r="K1380" s="179"/>
      <c r="L1380" s="181"/>
      <c r="M1380" s="181"/>
      <c r="N1380" s="181"/>
    </row>
    <row r="1381" spans="5:14" ht="55.5" customHeight="1" x14ac:dyDescent="0.2">
      <c r="E1381" s="177"/>
      <c r="F1381" s="178"/>
      <c r="G1381" s="179"/>
      <c r="H1381" s="180"/>
      <c r="I1381" s="179"/>
      <c r="J1381" s="179"/>
      <c r="K1381" s="179"/>
      <c r="L1381" s="181"/>
      <c r="M1381" s="181"/>
      <c r="N1381" s="181"/>
    </row>
    <row r="1382" spans="5:14" ht="55.5" customHeight="1" x14ac:dyDescent="0.2">
      <c r="E1382" s="177"/>
      <c r="F1382" s="178"/>
      <c r="G1382" s="179"/>
      <c r="H1382" s="180"/>
      <c r="I1382" s="179"/>
      <c r="J1382" s="179"/>
      <c r="K1382" s="179"/>
      <c r="L1382" s="181"/>
      <c r="M1382" s="181"/>
      <c r="N1382" s="181"/>
    </row>
    <row r="1383" spans="5:14" ht="55.5" customHeight="1" x14ac:dyDescent="0.2">
      <c r="E1383" s="177"/>
      <c r="F1383" s="178"/>
      <c r="G1383" s="179"/>
      <c r="H1383" s="180"/>
      <c r="I1383" s="179"/>
      <c r="J1383" s="179"/>
      <c r="K1383" s="179"/>
      <c r="L1383" s="181"/>
      <c r="M1383" s="181"/>
      <c r="N1383" s="181"/>
    </row>
    <row r="1384" spans="5:14" ht="55.5" customHeight="1" x14ac:dyDescent="0.2">
      <c r="E1384" s="177"/>
      <c r="F1384" s="178"/>
      <c r="G1384" s="179"/>
      <c r="H1384" s="180"/>
      <c r="I1384" s="179"/>
      <c r="J1384" s="179"/>
      <c r="K1384" s="179"/>
      <c r="L1384" s="181"/>
      <c r="M1384" s="181"/>
      <c r="N1384" s="181"/>
    </row>
    <row r="1385" spans="5:14" ht="55.5" customHeight="1" x14ac:dyDescent="0.2">
      <c r="E1385" s="177"/>
      <c r="F1385" s="178"/>
      <c r="G1385" s="179"/>
      <c r="H1385" s="180"/>
      <c r="I1385" s="179"/>
      <c r="J1385" s="179"/>
      <c r="K1385" s="179"/>
      <c r="L1385" s="181"/>
      <c r="M1385" s="181"/>
      <c r="N1385" s="181"/>
    </row>
    <row r="1386" spans="5:14" ht="55.5" customHeight="1" x14ac:dyDescent="0.2">
      <c r="E1386" s="177"/>
      <c r="F1386" s="178"/>
      <c r="G1386" s="179"/>
      <c r="H1386" s="180"/>
      <c r="I1386" s="179"/>
      <c r="J1386" s="179"/>
      <c r="K1386" s="179"/>
      <c r="L1386" s="181"/>
      <c r="M1386" s="181"/>
      <c r="N1386" s="181"/>
    </row>
    <row r="1387" spans="5:14" ht="55.5" customHeight="1" x14ac:dyDescent="0.2">
      <c r="E1387" s="177"/>
      <c r="F1387" s="178"/>
      <c r="G1387" s="179"/>
      <c r="H1387" s="180"/>
      <c r="I1387" s="179"/>
      <c r="J1387" s="179"/>
      <c r="K1387" s="179"/>
      <c r="L1387" s="181"/>
      <c r="M1387" s="181"/>
      <c r="N1387" s="181"/>
    </row>
    <row r="1388" spans="5:14" ht="55.5" customHeight="1" x14ac:dyDescent="0.2">
      <c r="E1388" s="177"/>
      <c r="F1388" s="178"/>
      <c r="G1388" s="179"/>
      <c r="H1388" s="180"/>
      <c r="I1388" s="179"/>
      <c r="J1388" s="179"/>
      <c r="K1388" s="179"/>
      <c r="L1388" s="181"/>
      <c r="M1388" s="181"/>
      <c r="N1388" s="181"/>
    </row>
    <row r="1389" spans="5:14" ht="55.5" customHeight="1" x14ac:dyDescent="0.2">
      <c r="E1389" s="177"/>
      <c r="F1389" s="178"/>
      <c r="G1389" s="179"/>
      <c r="H1389" s="180"/>
      <c r="I1389" s="179"/>
      <c r="J1389" s="179"/>
      <c r="K1389" s="179"/>
      <c r="L1389" s="181"/>
      <c r="M1389" s="181"/>
      <c r="N1389" s="181"/>
    </row>
    <row r="1390" spans="5:14" ht="55.5" customHeight="1" x14ac:dyDescent="0.2">
      <c r="E1390" s="177"/>
      <c r="F1390" s="178"/>
      <c r="G1390" s="179"/>
      <c r="H1390" s="180"/>
      <c r="I1390" s="179"/>
      <c r="J1390" s="179"/>
      <c r="K1390" s="179"/>
      <c r="L1390" s="181"/>
      <c r="M1390" s="181"/>
      <c r="N1390" s="181"/>
    </row>
    <row r="1391" spans="5:14" ht="55.5" customHeight="1" x14ac:dyDescent="0.2">
      <c r="E1391" s="177"/>
      <c r="F1391" s="178"/>
      <c r="G1391" s="179"/>
      <c r="H1391" s="180"/>
      <c r="I1391" s="179"/>
      <c r="J1391" s="179"/>
      <c r="K1391" s="179"/>
      <c r="L1391" s="181"/>
      <c r="M1391" s="181"/>
      <c r="N1391" s="181"/>
    </row>
    <row r="1392" spans="5:14" ht="55.5" customHeight="1" x14ac:dyDescent="0.2">
      <c r="E1392" s="177"/>
      <c r="F1392" s="178"/>
      <c r="G1392" s="179"/>
      <c r="H1392" s="180"/>
      <c r="I1392" s="179"/>
      <c r="J1392" s="179"/>
      <c r="K1392" s="179"/>
      <c r="L1392" s="181"/>
      <c r="M1392" s="181"/>
      <c r="N1392" s="181"/>
    </row>
    <row r="1393" spans="5:14" ht="55.5" customHeight="1" x14ac:dyDescent="0.2">
      <c r="E1393" s="177"/>
      <c r="F1393" s="178"/>
      <c r="G1393" s="179"/>
      <c r="H1393" s="180"/>
      <c r="I1393" s="179"/>
      <c r="J1393" s="179"/>
      <c r="K1393" s="179"/>
      <c r="L1393" s="181"/>
      <c r="M1393" s="181"/>
      <c r="N1393" s="181"/>
    </row>
    <row r="1394" spans="5:14" ht="55.5" customHeight="1" x14ac:dyDescent="0.2">
      <c r="E1394" s="177"/>
      <c r="F1394" s="178"/>
      <c r="G1394" s="179"/>
      <c r="H1394" s="180"/>
      <c r="I1394" s="179"/>
      <c r="J1394" s="179"/>
      <c r="K1394" s="179"/>
      <c r="L1394" s="181"/>
      <c r="M1394" s="181"/>
      <c r="N1394" s="181"/>
    </row>
    <row r="1395" spans="5:14" ht="55.5" customHeight="1" x14ac:dyDescent="0.2">
      <c r="E1395" s="177"/>
      <c r="F1395" s="178"/>
      <c r="G1395" s="179"/>
      <c r="H1395" s="180"/>
      <c r="I1395" s="179"/>
      <c r="J1395" s="179"/>
      <c r="K1395" s="179"/>
      <c r="L1395" s="181"/>
      <c r="M1395" s="181"/>
      <c r="N1395" s="181"/>
    </row>
    <row r="1396" spans="5:14" ht="55.5" customHeight="1" x14ac:dyDescent="0.2">
      <c r="E1396" s="177"/>
      <c r="F1396" s="178"/>
      <c r="G1396" s="179"/>
      <c r="H1396" s="180"/>
      <c r="I1396" s="179"/>
      <c r="J1396" s="179"/>
      <c r="K1396" s="179"/>
      <c r="L1396" s="181"/>
      <c r="M1396" s="181"/>
      <c r="N1396" s="181"/>
    </row>
    <row r="1397" spans="5:14" ht="55.5" customHeight="1" x14ac:dyDescent="0.2">
      <c r="E1397" s="177"/>
      <c r="F1397" s="178"/>
      <c r="G1397" s="179"/>
      <c r="H1397" s="180"/>
      <c r="I1397" s="179"/>
      <c r="J1397" s="179"/>
      <c r="K1397" s="179"/>
      <c r="L1397" s="181"/>
      <c r="M1397" s="181"/>
      <c r="N1397" s="181"/>
    </row>
    <row r="1398" spans="5:14" ht="55.5" customHeight="1" x14ac:dyDescent="0.2">
      <c r="E1398" s="177"/>
      <c r="F1398" s="178"/>
      <c r="G1398" s="179"/>
      <c r="H1398" s="180"/>
      <c r="I1398" s="179"/>
      <c r="J1398" s="179"/>
      <c r="K1398" s="179"/>
      <c r="L1398" s="181"/>
      <c r="M1398" s="181"/>
      <c r="N1398" s="181"/>
    </row>
    <row r="1399" spans="5:14" ht="55.5" customHeight="1" x14ac:dyDescent="0.2">
      <c r="E1399" s="177"/>
      <c r="F1399" s="178"/>
      <c r="G1399" s="179"/>
      <c r="H1399" s="180"/>
      <c r="I1399" s="179"/>
      <c r="J1399" s="179"/>
      <c r="K1399" s="179"/>
      <c r="L1399" s="181"/>
      <c r="M1399" s="181"/>
      <c r="N1399" s="181"/>
    </row>
    <row r="1400" spans="5:14" ht="55.5" customHeight="1" x14ac:dyDescent="0.2">
      <c r="E1400" s="177"/>
      <c r="F1400" s="178"/>
      <c r="G1400" s="179"/>
      <c r="H1400" s="180"/>
      <c r="I1400" s="179"/>
      <c r="J1400" s="179"/>
      <c r="K1400" s="179"/>
      <c r="L1400" s="181"/>
      <c r="M1400" s="181"/>
      <c r="N1400" s="181"/>
    </row>
    <row r="1401" spans="5:14" ht="55.5" customHeight="1" x14ac:dyDescent="0.2">
      <c r="E1401" s="177"/>
      <c r="F1401" s="178"/>
      <c r="G1401" s="179"/>
      <c r="H1401" s="180"/>
      <c r="I1401" s="179"/>
      <c r="J1401" s="179"/>
      <c r="K1401" s="179"/>
      <c r="L1401" s="181"/>
      <c r="M1401" s="181"/>
      <c r="N1401" s="181"/>
    </row>
    <row r="1402" spans="5:14" ht="55.5" customHeight="1" x14ac:dyDescent="0.2">
      <c r="E1402" s="177"/>
      <c r="F1402" s="178"/>
      <c r="G1402" s="179"/>
      <c r="H1402" s="180"/>
      <c r="I1402" s="179"/>
      <c r="J1402" s="179"/>
      <c r="K1402" s="179"/>
      <c r="L1402" s="181"/>
      <c r="M1402" s="181"/>
      <c r="N1402" s="181"/>
    </row>
    <row r="1403" spans="5:14" ht="55.5" customHeight="1" x14ac:dyDescent="0.2">
      <c r="E1403" s="177"/>
      <c r="F1403" s="178"/>
      <c r="G1403" s="179"/>
      <c r="H1403" s="180"/>
      <c r="I1403" s="179"/>
      <c r="J1403" s="179"/>
      <c r="K1403" s="179"/>
      <c r="L1403" s="181"/>
      <c r="M1403" s="181"/>
      <c r="N1403" s="181"/>
    </row>
    <row r="1404" spans="5:14" ht="55.5" customHeight="1" x14ac:dyDescent="0.2">
      <c r="E1404" s="177"/>
      <c r="F1404" s="178"/>
      <c r="G1404" s="179"/>
      <c r="H1404" s="180"/>
      <c r="I1404" s="179"/>
      <c r="J1404" s="179"/>
      <c r="K1404" s="179"/>
      <c r="L1404" s="181"/>
      <c r="M1404" s="181"/>
      <c r="N1404" s="181"/>
    </row>
    <row r="1405" spans="5:14" ht="55.5" customHeight="1" x14ac:dyDescent="0.2">
      <c r="E1405" s="177"/>
      <c r="F1405" s="178"/>
      <c r="G1405" s="179"/>
      <c r="H1405" s="180"/>
      <c r="I1405" s="179"/>
      <c r="J1405" s="179"/>
      <c r="K1405" s="179"/>
      <c r="L1405" s="181"/>
      <c r="M1405" s="181"/>
      <c r="N1405" s="181"/>
    </row>
    <row r="1406" spans="5:14" ht="55.5" customHeight="1" x14ac:dyDescent="0.2">
      <c r="E1406" s="177"/>
      <c r="F1406" s="178"/>
      <c r="G1406" s="179"/>
      <c r="H1406" s="180"/>
      <c r="I1406" s="179"/>
      <c r="J1406" s="179"/>
      <c r="K1406" s="179"/>
      <c r="L1406" s="181"/>
      <c r="M1406" s="181"/>
      <c r="N1406" s="181"/>
    </row>
    <row r="1407" spans="5:14" ht="55.5" customHeight="1" x14ac:dyDescent="0.2">
      <c r="E1407" s="177"/>
      <c r="F1407" s="178"/>
      <c r="G1407" s="179"/>
      <c r="H1407" s="180"/>
      <c r="I1407" s="179"/>
      <c r="J1407" s="179"/>
      <c r="K1407" s="179"/>
      <c r="L1407" s="181"/>
      <c r="M1407" s="181"/>
      <c r="N1407" s="181"/>
    </row>
    <row r="1408" spans="5:14" ht="55.5" customHeight="1" x14ac:dyDescent="0.2">
      <c r="E1408" s="177"/>
      <c r="F1408" s="178"/>
      <c r="G1408" s="179"/>
      <c r="H1408" s="180"/>
      <c r="I1408" s="179"/>
      <c r="J1408" s="179"/>
      <c r="K1408" s="179"/>
      <c r="L1408" s="181"/>
      <c r="M1408" s="181"/>
      <c r="N1408" s="181"/>
    </row>
    <row r="1409" spans="5:14" ht="55.5" customHeight="1" x14ac:dyDescent="0.2">
      <c r="E1409" s="177"/>
      <c r="F1409" s="178"/>
      <c r="G1409" s="179"/>
      <c r="H1409" s="180"/>
      <c r="I1409" s="179"/>
      <c r="J1409" s="179"/>
      <c r="K1409" s="179"/>
      <c r="L1409" s="181"/>
      <c r="M1409" s="181"/>
      <c r="N1409" s="181"/>
    </row>
    <row r="1410" spans="5:14" ht="55.5" customHeight="1" x14ac:dyDescent="0.2">
      <c r="E1410" s="177"/>
      <c r="F1410" s="178"/>
      <c r="G1410" s="179"/>
      <c r="H1410" s="180"/>
      <c r="I1410" s="179"/>
      <c r="J1410" s="179"/>
      <c r="K1410" s="179"/>
      <c r="L1410" s="181"/>
      <c r="M1410" s="181"/>
      <c r="N1410" s="181"/>
    </row>
    <row r="1411" spans="5:14" ht="55.5" customHeight="1" x14ac:dyDescent="0.2">
      <c r="E1411" s="177"/>
      <c r="F1411" s="178"/>
      <c r="G1411" s="179"/>
      <c r="H1411" s="180"/>
      <c r="I1411" s="179"/>
      <c r="J1411" s="179"/>
      <c r="K1411" s="179"/>
      <c r="L1411" s="181"/>
      <c r="M1411" s="181"/>
      <c r="N1411" s="181"/>
    </row>
    <row r="1412" spans="5:14" ht="55.5" customHeight="1" x14ac:dyDescent="0.2">
      <c r="E1412" s="177"/>
      <c r="F1412" s="178"/>
      <c r="G1412" s="179"/>
      <c r="H1412" s="180"/>
      <c r="I1412" s="179"/>
      <c r="J1412" s="179"/>
      <c r="K1412" s="179"/>
      <c r="L1412" s="181"/>
      <c r="M1412" s="181"/>
      <c r="N1412" s="181"/>
    </row>
    <row r="1413" spans="5:14" ht="55.5" customHeight="1" x14ac:dyDescent="0.2">
      <c r="E1413" s="177"/>
      <c r="F1413" s="178"/>
      <c r="G1413" s="179"/>
      <c r="H1413" s="180"/>
      <c r="I1413" s="179"/>
      <c r="J1413" s="179"/>
      <c r="K1413" s="179"/>
      <c r="L1413" s="181"/>
      <c r="M1413" s="181"/>
      <c r="N1413" s="181"/>
    </row>
    <row r="1414" spans="5:14" ht="55.5" customHeight="1" x14ac:dyDescent="0.2">
      <c r="E1414" s="177"/>
      <c r="F1414" s="178"/>
      <c r="G1414" s="179"/>
      <c r="H1414" s="180"/>
      <c r="I1414" s="179"/>
      <c r="J1414" s="179"/>
      <c r="K1414" s="179"/>
      <c r="L1414" s="181"/>
      <c r="M1414" s="181"/>
      <c r="N1414" s="181"/>
    </row>
    <row r="1415" spans="5:14" ht="55.5" customHeight="1" x14ac:dyDescent="0.2">
      <c r="E1415" s="177"/>
      <c r="F1415" s="178"/>
      <c r="G1415" s="179"/>
      <c r="H1415" s="180"/>
      <c r="I1415" s="179"/>
      <c r="J1415" s="179"/>
      <c r="K1415" s="179"/>
      <c r="L1415" s="181"/>
      <c r="M1415" s="181"/>
      <c r="N1415" s="181"/>
    </row>
    <row r="1416" spans="5:14" ht="55.5" customHeight="1" x14ac:dyDescent="0.2">
      <c r="E1416" s="177"/>
      <c r="F1416" s="178"/>
      <c r="G1416" s="179"/>
      <c r="H1416" s="180"/>
      <c r="I1416" s="179"/>
      <c r="J1416" s="179"/>
      <c r="K1416" s="179"/>
      <c r="L1416" s="181"/>
      <c r="M1416" s="181"/>
      <c r="N1416" s="181"/>
    </row>
    <row r="1417" spans="5:14" ht="55.5" customHeight="1" x14ac:dyDescent="0.2">
      <c r="E1417" s="177"/>
      <c r="F1417" s="178"/>
      <c r="G1417" s="179"/>
      <c r="H1417" s="180"/>
      <c r="I1417" s="179"/>
      <c r="J1417" s="179"/>
      <c r="K1417" s="179"/>
      <c r="L1417" s="181"/>
      <c r="M1417" s="181"/>
      <c r="N1417" s="181"/>
    </row>
    <row r="1418" spans="5:14" ht="55.5" customHeight="1" x14ac:dyDescent="0.2">
      <c r="E1418" s="177"/>
      <c r="F1418" s="178"/>
      <c r="G1418" s="179"/>
      <c r="H1418" s="180"/>
      <c r="I1418" s="179"/>
      <c r="J1418" s="179"/>
      <c r="K1418" s="179"/>
      <c r="L1418" s="181"/>
      <c r="M1418" s="181"/>
      <c r="N1418" s="181"/>
    </row>
    <row r="1419" spans="5:14" ht="55.5" customHeight="1" x14ac:dyDescent="0.2">
      <c r="E1419" s="177"/>
      <c r="F1419" s="178"/>
      <c r="G1419" s="179"/>
      <c r="H1419" s="180"/>
      <c r="I1419" s="179"/>
      <c r="J1419" s="179"/>
      <c r="K1419" s="179"/>
      <c r="L1419" s="181"/>
      <c r="M1419" s="181"/>
      <c r="N1419" s="181"/>
    </row>
    <row r="1420" spans="5:14" ht="55.5" customHeight="1" x14ac:dyDescent="0.2">
      <c r="E1420" s="177"/>
      <c r="F1420" s="178"/>
      <c r="G1420" s="179"/>
      <c r="H1420" s="180"/>
      <c r="I1420" s="179"/>
      <c r="J1420" s="179"/>
      <c r="K1420" s="179"/>
      <c r="L1420" s="181"/>
      <c r="M1420" s="181"/>
      <c r="N1420" s="181"/>
    </row>
    <row r="1421" spans="5:14" ht="55.5" customHeight="1" x14ac:dyDescent="0.2">
      <c r="E1421" s="177"/>
      <c r="F1421" s="178"/>
      <c r="G1421" s="179"/>
      <c r="H1421" s="180"/>
      <c r="I1421" s="179"/>
      <c r="J1421" s="179"/>
      <c r="K1421" s="179"/>
      <c r="L1421" s="181"/>
      <c r="M1421" s="181"/>
      <c r="N1421" s="181"/>
    </row>
    <row r="1422" spans="5:14" ht="55.5" customHeight="1" x14ac:dyDescent="0.2">
      <c r="E1422" s="177"/>
      <c r="F1422" s="178"/>
      <c r="G1422" s="179"/>
      <c r="H1422" s="180"/>
      <c r="I1422" s="179"/>
      <c r="J1422" s="179"/>
      <c r="K1422" s="179"/>
      <c r="L1422" s="181"/>
      <c r="M1422" s="181"/>
      <c r="N1422" s="181"/>
    </row>
    <row r="1423" spans="5:14" ht="55.5" customHeight="1" x14ac:dyDescent="0.2">
      <c r="E1423" s="177"/>
      <c r="F1423" s="178"/>
      <c r="G1423" s="179"/>
      <c r="H1423" s="180"/>
      <c r="I1423" s="179"/>
      <c r="J1423" s="179"/>
      <c r="K1423" s="179"/>
      <c r="L1423" s="181"/>
      <c r="M1423" s="181"/>
      <c r="N1423" s="181"/>
    </row>
    <row r="1424" spans="5:14" ht="55.5" customHeight="1" x14ac:dyDescent="0.2">
      <c r="E1424" s="177"/>
      <c r="F1424" s="178"/>
      <c r="G1424" s="179"/>
      <c r="H1424" s="180"/>
      <c r="I1424" s="179"/>
      <c r="J1424" s="179"/>
      <c r="K1424" s="179"/>
      <c r="L1424" s="181"/>
      <c r="M1424" s="181"/>
      <c r="N1424" s="181"/>
    </row>
    <row r="1425" spans="5:14" ht="55.5" customHeight="1" x14ac:dyDescent="0.2">
      <c r="E1425" s="177"/>
      <c r="F1425" s="178"/>
      <c r="G1425" s="179"/>
      <c r="H1425" s="180"/>
      <c r="I1425" s="179"/>
      <c r="J1425" s="179"/>
      <c r="K1425" s="179"/>
      <c r="L1425" s="181"/>
      <c r="M1425" s="181"/>
      <c r="N1425" s="181"/>
    </row>
    <row r="1426" spans="5:14" ht="55.5" customHeight="1" x14ac:dyDescent="0.2">
      <c r="E1426" s="177"/>
      <c r="F1426" s="178"/>
      <c r="G1426" s="179"/>
      <c r="H1426" s="180"/>
      <c r="I1426" s="179"/>
      <c r="J1426" s="179"/>
      <c r="K1426" s="179"/>
      <c r="L1426" s="181"/>
      <c r="M1426" s="181"/>
      <c r="N1426" s="181"/>
    </row>
    <row r="1427" spans="5:14" ht="55.5" customHeight="1" x14ac:dyDescent="0.2">
      <c r="E1427" s="177"/>
      <c r="F1427" s="178"/>
      <c r="G1427" s="179"/>
      <c r="H1427" s="180"/>
      <c r="I1427" s="179"/>
      <c r="J1427" s="179"/>
      <c r="K1427" s="179"/>
      <c r="L1427" s="181"/>
      <c r="M1427" s="181"/>
      <c r="N1427" s="181"/>
    </row>
    <row r="1428" spans="5:14" ht="55.5" customHeight="1" x14ac:dyDescent="0.2">
      <c r="E1428" s="177"/>
      <c r="F1428" s="178"/>
      <c r="G1428" s="179"/>
      <c r="H1428" s="180"/>
      <c r="I1428" s="179"/>
      <c r="J1428" s="179"/>
      <c r="K1428" s="179"/>
      <c r="L1428" s="181"/>
      <c r="M1428" s="181"/>
      <c r="N1428" s="181"/>
    </row>
    <row r="1429" spans="5:14" ht="55.5" customHeight="1" x14ac:dyDescent="0.2">
      <c r="E1429" s="177"/>
      <c r="F1429" s="178"/>
      <c r="G1429" s="179"/>
      <c r="H1429" s="180"/>
      <c r="I1429" s="179"/>
      <c r="J1429" s="179"/>
      <c r="K1429" s="179"/>
      <c r="L1429" s="181"/>
      <c r="M1429" s="181"/>
      <c r="N1429" s="181"/>
    </row>
    <row r="1430" spans="5:14" ht="55.5" customHeight="1" x14ac:dyDescent="0.2">
      <c r="E1430" s="177"/>
      <c r="F1430" s="178"/>
      <c r="G1430" s="179"/>
      <c r="H1430" s="180"/>
      <c r="I1430" s="179"/>
      <c r="J1430" s="179"/>
      <c r="K1430" s="179"/>
      <c r="L1430" s="181"/>
      <c r="M1430" s="181"/>
      <c r="N1430" s="181"/>
    </row>
    <row r="1431" spans="5:14" ht="55.5" customHeight="1" x14ac:dyDescent="0.2">
      <c r="E1431" s="177"/>
      <c r="F1431" s="178"/>
      <c r="G1431" s="179"/>
      <c r="H1431" s="180"/>
      <c r="I1431" s="179"/>
      <c r="J1431" s="179"/>
      <c r="K1431" s="179"/>
      <c r="L1431" s="181"/>
      <c r="M1431" s="181"/>
      <c r="N1431" s="181"/>
    </row>
    <row r="1432" spans="5:14" ht="55.5" customHeight="1" x14ac:dyDescent="0.2">
      <c r="E1432" s="177"/>
      <c r="F1432" s="178"/>
      <c r="G1432" s="179"/>
      <c r="H1432" s="180"/>
      <c r="I1432" s="179"/>
      <c r="J1432" s="179"/>
      <c r="K1432" s="179"/>
      <c r="L1432" s="181"/>
      <c r="M1432" s="181"/>
      <c r="N1432" s="181"/>
    </row>
    <row r="1433" spans="5:14" ht="55.5" customHeight="1" x14ac:dyDescent="0.2">
      <c r="E1433" s="177"/>
      <c r="F1433" s="178"/>
      <c r="G1433" s="179"/>
      <c r="H1433" s="180"/>
      <c r="I1433" s="179"/>
      <c r="J1433" s="179"/>
      <c r="K1433" s="179"/>
      <c r="L1433" s="181"/>
      <c r="M1433" s="181"/>
      <c r="N1433" s="181"/>
    </row>
    <row r="1434" spans="5:14" ht="55.5" customHeight="1" x14ac:dyDescent="0.2">
      <c r="E1434" s="177"/>
      <c r="F1434" s="178"/>
      <c r="G1434" s="179"/>
      <c r="H1434" s="180"/>
      <c r="I1434" s="179"/>
      <c r="J1434" s="179"/>
      <c r="K1434" s="179"/>
      <c r="L1434" s="181"/>
      <c r="M1434" s="181"/>
      <c r="N1434" s="181"/>
    </row>
    <row r="1435" spans="5:14" ht="55.5" customHeight="1" x14ac:dyDescent="0.2">
      <c r="E1435" s="177"/>
      <c r="F1435" s="178"/>
      <c r="G1435" s="179"/>
      <c r="H1435" s="180"/>
      <c r="I1435" s="179"/>
      <c r="J1435" s="179"/>
      <c r="K1435" s="179"/>
      <c r="L1435" s="181"/>
      <c r="M1435" s="181"/>
      <c r="N1435" s="181"/>
    </row>
    <row r="1436" spans="5:14" ht="55.5" customHeight="1" x14ac:dyDescent="0.2">
      <c r="E1436" s="177"/>
      <c r="F1436" s="178"/>
      <c r="G1436" s="179"/>
      <c r="H1436" s="180"/>
      <c r="I1436" s="179"/>
      <c r="J1436" s="179"/>
      <c r="K1436" s="179"/>
      <c r="L1436" s="181"/>
      <c r="M1436" s="181"/>
      <c r="N1436" s="181"/>
    </row>
    <row r="1437" spans="5:14" ht="55.5" customHeight="1" x14ac:dyDescent="0.2">
      <c r="E1437" s="177"/>
      <c r="F1437" s="178"/>
      <c r="G1437" s="179"/>
      <c r="H1437" s="180"/>
      <c r="I1437" s="179"/>
      <c r="J1437" s="179"/>
      <c r="K1437" s="179"/>
      <c r="L1437" s="181"/>
      <c r="M1437" s="181"/>
      <c r="N1437" s="181"/>
    </row>
    <row r="1438" spans="5:14" ht="55.5" customHeight="1" x14ac:dyDescent="0.2">
      <c r="E1438" s="177"/>
      <c r="F1438" s="178"/>
      <c r="G1438" s="179"/>
      <c r="H1438" s="180"/>
      <c r="I1438" s="179"/>
      <c r="J1438" s="179"/>
      <c r="K1438" s="179"/>
      <c r="L1438" s="181"/>
      <c r="M1438" s="181"/>
      <c r="N1438" s="181"/>
    </row>
    <row r="1439" spans="5:14" ht="55.5" customHeight="1" x14ac:dyDescent="0.2">
      <c r="E1439" s="177"/>
      <c r="F1439" s="178"/>
      <c r="G1439" s="179"/>
      <c r="H1439" s="180"/>
      <c r="I1439" s="179"/>
      <c r="J1439" s="179"/>
      <c r="K1439" s="179"/>
      <c r="L1439" s="181"/>
      <c r="M1439" s="181"/>
      <c r="N1439" s="181"/>
    </row>
    <row r="1440" spans="5:14" ht="55.5" customHeight="1" x14ac:dyDescent="0.2">
      <c r="E1440" s="177"/>
      <c r="F1440" s="178"/>
      <c r="G1440" s="179"/>
      <c r="H1440" s="180"/>
      <c r="I1440" s="179"/>
      <c r="J1440" s="179"/>
      <c r="K1440" s="179"/>
      <c r="L1440" s="181"/>
      <c r="M1440" s="181"/>
      <c r="N1440" s="181"/>
    </row>
    <row r="1441" spans="5:14" ht="55.5" customHeight="1" x14ac:dyDescent="0.2">
      <c r="E1441" s="177"/>
      <c r="F1441" s="178"/>
      <c r="G1441" s="179"/>
      <c r="H1441" s="180"/>
      <c r="I1441" s="179"/>
      <c r="J1441" s="179"/>
      <c r="K1441" s="179"/>
      <c r="L1441" s="181"/>
      <c r="M1441" s="181"/>
      <c r="N1441" s="181"/>
    </row>
    <row r="1442" spans="5:14" ht="55.5" customHeight="1" x14ac:dyDescent="0.2">
      <c r="E1442" s="177"/>
      <c r="F1442" s="178"/>
      <c r="G1442" s="179"/>
      <c r="H1442" s="180"/>
      <c r="I1442" s="179"/>
      <c r="J1442" s="179"/>
      <c r="K1442" s="179"/>
      <c r="L1442" s="181"/>
      <c r="M1442" s="181"/>
      <c r="N1442" s="181"/>
    </row>
    <row r="1443" spans="5:14" ht="55.5" customHeight="1" x14ac:dyDescent="0.2">
      <c r="E1443" s="177"/>
      <c r="F1443" s="178"/>
      <c r="G1443" s="179"/>
      <c r="H1443" s="180"/>
      <c r="I1443" s="179"/>
      <c r="J1443" s="179"/>
      <c r="K1443" s="179"/>
      <c r="L1443" s="181"/>
      <c r="M1443" s="181"/>
      <c r="N1443" s="181"/>
    </row>
    <row r="1444" spans="5:14" ht="55.5" customHeight="1" x14ac:dyDescent="0.2">
      <c r="E1444" s="177"/>
      <c r="F1444" s="178"/>
      <c r="G1444" s="179"/>
      <c r="H1444" s="180"/>
      <c r="I1444" s="179"/>
      <c r="J1444" s="179"/>
      <c r="K1444" s="179"/>
      <c r="L1444" s="181"/>
      <c r="M1444" s="181"/>
      <c r="N1444" s="181"/>
    </row>
    <row r="1445" spans="5:14" ht="55.5" customHeight="1" x14ac:dyDescent="0.2">
      <c r="E1445" s="177"/>
      <c r="F1445" s="178"/>
      <c r="G1445" s="179"/>
      <c r="H1445" s="180"/>
      <c r="I1445" s="179"/>
      <c r="J1445" s="179"/>
      <c r="K1445" s="179"/>
      <c r="L1445" s="181"/>
      <c r="M1445" s="181"/>
      <c r="N1445" s="181"/>
    </row>
    <row r="1446" spans="5:14" ht="55.5" customHeight="1" x14ac:dyDescent="0.2">
      <c r="E1446" s="177"/>
      <c r="F1446" s="178"/>
      <c r="G1446" s="179"/>
      <c r="H1446" s="180"/>
      <c r="I1446" s="179"/>
      <c r="J1446" s="179"/>
      <c r="K1446" s="179"/>
      <c r="L1446" s="181"/>
      <c r="M1446" s="181"/>
      <c r="N1446" s="181"/>
    </row>
    <row r="1447" spans="5:14" ht="55.5" customHeight="1" x14ac:dyDescent="0.2">
      <c r="E1447" s="177"/>
      <c r="F1447" s="178"/>
      <c r="G1447" s="179"/>
      <c r="H1447" s="180"/>
      <c r="I1447" s="179"/>
      <c r="J1447" s="179"/>
      <c r="K1447" s="179"/>
      <c r="L1447" s="181"/>
      <c r="M1447" s="181"/>
      <c r="N1447" s="181"/>
    </row>
    <row r="1448" spans="5:14" ht="55.5" customHeight="1" x14ac:dyDescent="0.2">
      <c r="E1448" s="177"/>
      <c r="F1448" s="178"/>
      <c r="G1448" s="179"/>
      <c r="H1448" s="180"/>
      <c r="I1448" s="179"/>
      <c r="J1448" s="179"/>
      <c r="K1448" s="179"/>
      <c r="L1448" s="181"/>
      <c r="M1448" s="181"/>
      <c r="N1448" s="181"/>
    </row>
    <row r="1449" spans="5:14" ht="55.5" customHeight="1" x14ac:dyDescent="0.2">
      <c r="E1449" s="177"/>
      <c r="F1449" s="178"/>
      <c r="G1449" s="179"/>
      <c r="H1449" s="180"/>
      <c r="I1449" s="179"/>
      <c r="J1449" s="179"/>
      <c r="K1449" s="179"/>
      <c r="L1449" s="181"/>
      <c r="M1449" s="181"/>
      <c r="N1449" s="181"/>
    </row>
    <row r="1450" spans="5:14" ht="55.5" customHeight="1" x14ac:dyDescent="0.2">
      <c r="E1450" s="177"/>
      <c r="F1450" s="178"/>
      <c r="G1450" s="179"/>
      <c r="H1450" s="180"/>
      <c r="I1450" s="179"/>
      <c r="J1450" s="179"/>
      <c r="K1450" s="179"/>
      <c r="L1450" s="181"/>
      <c r="M1450" s="181"/>
      <c r="N1450" s="181"/>
    </row>
    <row r="1451" spans="5:14" ht="55.5" customHeight="1" x14ac:dyDescent="0.2">
      <c r="E1451" s="177"/>
      <c r="F1451" s="178"/>
      <c r="G1451" s="179"/>
      <c r="H1451" s="180"/>
      <c r="I1451" s="179"/>
      <c r="J1451" s="179"/>
      <c r="K1451" s="179"/>
      <c r="L1451" s="181"/>
      <c r="M1451" s="181"/>
      <c r="N1451" s="181"/>
    </row>
    <row r="1452" spans="5:14" ht="55.5" customHeight="1" x14ac:dyDescent="0.2">
      <c r="E1452" s="177"/>
      <c r="F1452" s="178"/>
      <c r="G1452" s="179"/>
      <c r="H1452" s="180"/>
      <c r="I1452" s="179"/>
      <c r="J1452" s="179"/>
      <c r="K1452" s="179"/>
      <c r="L1452" s="181"/>
      <c r="M1452" s="181"/>
      <c r="N1452" s="181"/>
    </row>
    <row r="1453" spans="5:14" ht="55.5" customHeight="1" x14ac:dyDescent="0.2">
      <c r="E1453" s="177"/>
      <c r="F1453" s="178"/>
      <c r="G1453" s="179"/>
      <c r="H1453" s="180"/>
      <c r="I1453" s="179"/>
      <c r="J1453" s="179"/>
      <c r="K1453" s="179"/>
      <c r="L1453" s="181"/>
      <c r="M1453" s="181"/>
      <c r="N1453" s="181"/>
    </row>
    <row r="1454" spans="5:14" ht="55.5" customHeight="1" x14ac:dyDescent="0.2">
      <c r="E1454" s="177"/>
      <c r="F1454" s="178"/>
      <c r="G1454" s="179"/>
      <c r="H1454" s="180"/>
      <c r="I1454" s="179"/>
      <c r="J1454" s="179"/>
      <c r="K1454" s="179"/>
      <c r="L1454" s="181"/>
      <c r="M1454" s="181"/>
      <c r="N1454" s="181"/>
    </row>
    <row r="1455" spans="5:14" ht="55.5" customHeight="1" x14ac:dyDescent="0.2">
      <c r="E1455" s="177"/>
      <c r="F1455" s="178"/>
      <c r="G1455" s="179"/>
      <c r="H1455" s="180"/>
      <c r="I1455" s="179"/>
      <c r="J1455" s="179"/>
      <c r="K1455" s="179"/>
      <c r="L1455" s="181"/>
      <c r="M1455" s="181"/>
      <c r="N1455" s="181"/>
    </row>
    <row r="1456" spans="5:14" ht="55.5" customHeight="1" x14ac:dyDescent="0.2">
      <c r="E1456" s="177"/>
      <c r="F1456" s="178"/>
      <c r="G1456" s="179"/>
      <c r="H1456" s="180"/>
      <c r="I1456" s="179"/>
      <c r="J1456" s="179"/>
      <c r="K1456" s="179"/>
      <c r="L1456" s="181"/>
      <c r="M1456" s="181"/>
      <c r="N1456" s="181"/>
    </row>
    <row r="1457" spans="5:14" ht="55.5" customHeight="1" x14ac:dyDescent="0.2">
      <c r="E1457" s="177"/>
      <c r="F1457" s="178"/>
      <c r="G1457" s="179"/>
      <c r="H1457" s="180"/>
      <c r="I1457" s="179"/>
      <c r="J1457" s="179"/>
      <c r="K1457" s="179"/>
      <c r="L1457" s="181"/>
      <c r="M1457" s="181"/>
      <c r="N1457" s="181"/>
    </row>
    <row r="1458" spans="5:14" ht="55.5" customHeight="1" x14ac:dyDescent="0.2">
      <c r="E1458" s="177"/>
      <c r="F1458" s="178"/>
      <c r="G1458" s="179"/>
      <c r="H1458" s="180"/>
      <c r="I1458" s="179"/>
      <c r="J1458" s="179"/>
      <c r="K1458" s="179"/>
      <c r="L1458" s="181"/>
      <c r="M1458" s="181"/>
      <c r="N1458" s="181"/>
    </row>
    <row r="1459" spans="5:14" ht="55.5" customHeight="1" x14ac:dyDescent="0.2">
      <c r="E1459" s="177"/>
      <c r="F1459" s="178"/>
      <c r="G1459" s="179"/>
      <c r="H1459" s="180"/>
      <c r="I1459" s="179"/>
      <c r="J1459" s="179"/>
      <c r="K1459" s="179"/>
      <c r="L1459" s="181"/>
      <c r="M1459" s="181"/>
      <c r="N1459" s="181"/>
    </row>
    <row r="1460" spans="5:14" ht="55.5" customHeight="1" x14ac:dyDescent="0.2">
      <c r="E1460" s="177"/>
      <c r="F1460" s="178"/>
      <c r="G1460" s="179"/>
      <c r="H1460" s="180"/>
      <c r="I1460" s="179"/>
      <c r="J1460" s="179"/>
      <c r="K1460" s="179"/>
      <c r="L1460" s="181"/>
      <c r="M1460" s="181"/>
      <c r="N1460" s="181"/>
    </row>
    <row r="1461" spans="5:14" ht="55.5" customHeight="1" x14ac:dyDescent="0.2">
      <c r="E1461" s="177"/>
      <c r="F1461" s="178"/>
      <c r="G1461" s="179"/>
      <c r="H1461" s="180"/>
      <c r="I1461" s="179"/>
      <c r="J1461" s="179"/>
      <c r="K1461" s="179"/>
      <c r="L1461" s="181"/>
      <c r="M1461" s="181"/>
      <c r="N1461" s="181"/>
    </row>
    <row r="1462" spans="5:14" ht="55.5" customHeight="1" x14ac:dyDescent="0.2">
      <c r="E1462" s="177"/>
      <c r="F1462" s="178"/>
      <c r="G1462" s="179"/>
      <c r="H1462" s="180"/>
      <c r="I1462" s="179"/>
      <c r="J1462" s="179"/>
      <c r="K1462" s="179"/>
      <c r="L1462" s="181"/>
      <c r="M1462" s="181"/>
      <c r="N1462" s="181"/>
    </row>
    <row r="1463" spans="5:14" ht="55.5" customHeight="1" x14ac:dyDescent="0.2">
      <c r="E1463" s="177"/>
      <c r="F1463" s="178"/>
      <c r="G1463" s="179"/>
      <c r="H1463" s="180"/>
      <c r="I1463" s="179"/>
      <c r="J1463" s="179"/>
      <c r="K1463" s="179"/>
      <c r="L1463" s="181"/>
      <c r="M1463" s="181"/>
      <c r="N1463" s="181"/>
    </row>
    <row r="1464" spans="5:14" ht="55.5" customHeight="1" x14ac:dyDescent="0.2">
      <c r="E1464" s="177"/>
      <c r="F1464" s="178"/>
      <c r="G1464" s="179"/>
      <c r="H1464" s="180"/>
      <c r="I1464" s="179"/>
      <c r="J1464" s="179"/>
      <c r="K1464" s="179"/>
      <c r="L1464" s="181"/>
      <c r="M1464" s="181"/>
      <c r="N1464" s="181"/>
    </row>
    <row r="1465" spans="5:14" ht="55.5" customHeight="1" x14ac:dyDescent="0.2">
      <c r="E1465" s="177"/>
      <c r="F1465" s="178"/>
      <c r="G1465" s="179"/>
      <c r="H1465" s="180"/>
      <c r="I1465" s="179"/>
      <c r="J1465" s="179"/>
      <c r="K1465" s="179"/>
      <c r="L1465" s="181"/>
      <c r="M1465" s="181"/>
      <c r="N1465" s="181"/>
    </row>
    <row r="1466" spans="5:14" ht="55.5" customHeight="1" x14ac:dyDescent="0.2">
      <c r="E1466" s="177"/>
      <c r="F1466" s="178"/>
      <c r="G1466" s="179"/>
      <c r="H1466" s="180"/>
      <c r="I1466" s="179"/>
      <c r="J1466" s="179"/>
      <c r="K1466" s="179"/>
      <c r="L1466" s="181"/>
      <c r="M1466" s="181"/>
      <c r="N1466" s="181"/>
    </row>
    <row r="1467" spans="5:14" ht="55.5" customHeight="1" x14ac:dyDescent="0.2">
      <c r="E1467" s="177"/>
      <c r="F1467" s="178"/>
      <c r="G1467" s="179"/>
      <c r="H1467" s="180"/>
      <c r="I1467" s="179"/>
      <c r="J1467" s="179"/>
      <c r="K1467" s="179"/>
      <c r="L1467" s="181"/>
      <c r="M1467" s="181"/>
      <c r="N1467" s="181"/>
    </row>
    <row r="1468" spans="5:14" ht="55.5" customHeight="1" x14ac:dyDescent="0.2">
      <c r="E1468" s="177"/>
      <c r="F1468" s="178"/>
      <c r="G1468" s="179"/>
      <c r="H1468" s="180"/>
      <c r="I1468" s="179"/>
      <c r="J1468" s="179"/>
      <c r="K1468" s="179"/>
      <c r="L1468" s="181"/>
      <c r="M1468" s="181"/>
      <c r="N1468" s="181"/>
    </row>
    <row r="1469" spans="5:14" ht="55.5" customHeight="1" x14ac:dyDescent="0.2">
      <c r="E1469" s="177"/>
      <c r="F1469" s="178"/>
      <c r="G1469" s="179"/>
      <c r="H1469" s="180"/>
      <c r="I1469" s="179"/>
      <c r="J1469" s="179"/>
      <c r="K1469" s="179"/>
      <c r="L1469" s="181"/>
      <c r="M1469" s="181"/>
      <c r="N1469" s="181"/>
    </row>
    <row r="1470" spans="5:14" ht="55.5" customHeight="1" x14ac:dyDescent="0.2">
      <c r="E1470" s="177"/>
      <c r="F1470" s="178"/>
      <c r="G1470" s="179"/>
      <c r="H1470" s="180"/>
      <c r="I1470" s="179"/>
      <c r="J1470" s="179"/>
      <c r="K1470" s="179"/>
      <c r="L1470" s="181"/>
      <c r="M1470" s="181"/>
      <c r="N1470" s="181"/>
    </row>
    <row r="1471" spans="5:14" ht="55.5" customHeight="1" x14ac:dyDescent="0.2">
      <c r="E1471" s="177"/>
      <c r="F1471" s="178"/>
      <c r="G1471" s="179"/>
      <c r="H1471" s="180"/>
      <c r="I1471" s="179"/>
      <c r="J1471" s="179"/>
      <c r="K1471" s="179"/>
      <c r="L1471" s="181"/>
      <c r="M1471" s="181"/>
      <c r="N1471" s="181"/>
    </row>
    <row r="1472" spans="5:14" ht="55.5" customHeight="1" x14ac:dyDescent="0.2">
      <c r="E1472" s="177"/>
      <c r="F1472" s="178"/>
      <c r="G1472" s="179"/>
      <c r="H1472" s="180"/>
      <c r="I1472" s="179"/>
      <c r="J1472" s="179"/>
      <c r="K1472" s="179"/>
      <c r="L1472" s="181"/>
      <c r="M1472" s="181"/>
      <c r="N1472" s="181"/>
    </row>
    <row r="1473" spans="5:14" ht="55.5" customHeight="1" x14ac:dyDescent="0.2">
      <c r="E1473" s="177"/>
      <c r="F1473" s="178"/>
      <c r="G1473" s="179"/>
      <c r="H1473" s="180"/>
      <c r="I1473" s="179"/>
      <c r="J1473" s="179"/>
      <c r="K1473" s="179"/>
      <c r="L1473" s="181"/>
      <c r="M1473" s="181"/>
      <c r="N1473" s="181"/>
    </row>
    <row r="1474" spans="5:14" ht="55.5" customHeight="1" x14ac:dyDescent="0.2">
      <c r="E1474" s="177"/>
      <c r="F1474" s="178"/>
      <c r="G1474" s="179"/>
      <c r="H1474" s="180"/>
      <c r="I1474" s="179"/>
      <c r="J1474" s="179"/>
      <c r="K1474" s="179"/>
      <c r="L1474" s="181"/>
      <c r="M1474" s="181"/>
      <c r="N1474" s="181"/>
    </row>
    <row r="1475" spans="5:14" ht="55.5" customHeight="1" x14ac:dyDescent="0.2">
      <c r="E1475" s="177"/>
      <c r="F1475" s="178"/>
      <c r="G1475" s="179"/>
      <c r="H1475" s="180"/>
      <c r="I1475" s="179"/>
      <c r="J1475" s="179"/>
      <c r="K1475" s="179"/>
      <c r="L1475" s="181"/>
      <c r="M1475" s="181"/>
      <c r="N1475" s="181"/>
    </row>
    <row r="1476" spans="5:14" ht="55.5" customHeight="1" x14ac:dyDescent="0.2">
      <c r="E1476" s="177"/>
      <c r="F1476" s="178"/>
      <c r="G1476" s="179"/>
      <c r="H1476" s="180"/>
      <c r="I1476" s="179"/>
      <c r="J1476" s="179"/>
      <c r="K1476" s="179"/>
      <c r="L1476" s="181"/>
      <c r="M1476" s="181"/>
      <c r="N1476" s="181"/>
    </row>
    <row r="1477" spans="5:14" ht="55.5" customHeight="1" x14ac:dyDescent="0.2">
      <c r="E1477" s="177"/>
      <c r="F1477" s="178"/>
      <c r="G1477" s="179"/>
      <c r="H1477" s="180"/>
      <c r="I1477" s="179"/>
      <c r="J1477" s="179"/>
      <c r="K1477" s="179"/>
      <c r="L1477" s="181"/>
      <c r="M1477" s="181"/>
      <c r="N1477" s="181"/>
    </row>
    <row r="1478" spans="5:14" ht="55.5" customHeight="1" x14ac:dyDescent="0.2">
      <c r="E1478" s="177"/>
      <c r="F1478" s="178"/>
      <c r="G1478" s="179"/>
      <c r="H1478" s="180"/>
      <c r="I1478" s="179"/>
      <c r="J1478" s="179"/>
      <c r="K1478" s="179"/>
      <c r="L1478" s="181"/>
      <c r="M1478" s="181"/>
      <c r="N1478" s="181"/>
    </row>
    <row r="1479" spans="5:14" ht="55.5" customHeight="1" x14ac:dyDescent="0.2">
      <c r="E1479" s="177"/>
      <c r="F1479" s="178"/>
      <c r="G1479" s="179"/>
      <c r="H1479" s="180"/>
      <c r="I1479" s="179"/>
      <c r="J1479" s="179"/>
      <c r="K1479" s="179"/>
      <c r="L1479" s="181"/>
      <c r="M1479" s="181"/>
      <c r="N1479" s="181"/>
    </row>
    <row r="1480" spans="5:14" ht="55.5" customHeight="1" x14ac:dyDescent="0.2">
      <c r="E1480" s="177"/>
      <c r="F1480" s="178"/>
      <c r="G1480" s="179"/>
      <c r="H1480" s="180"/>
      <c r="I1480" s="179"/>
      <c r="J1480" s="179"/>
      <c r="K1480" s="179"/>
      <c r="L1480" s="181"/>
      <c r="M1480" s="181"/>
      <c r="N1480" s="181"/>
    </row>
    <row r="1481" spans="5:14" ht="55.5" customHeight="1" x14ac:dyDescent="0.2">
      <c r="E1481" s="177"/>
      <c r="F1481" s="178"/>
      <c r="G1481" s="179"/>
      <c r="H1481" s="180"/>
      <c r="I1481" s="179"/>
      <c r="J1481" s="179"/>
      <c r="K1481" s="179"/>
      <c r="L1481" s="181"/>
      <c r="M1481" s="181"/>
      <c r="N1481" s="181"/>
    </row>
    <row r="1482" spans="5:14" ht="55.5" customHeight="1" x14ac:dyDescent="0.2">
      <c r="E1482" s="177"/>
      <c r="F1482" s="178"/>
      <c r="G1482" s="179"/>
      <c r="H1482" s="180"/>
      <c r="I1482" s="179"/>
      <c r="J1482" s="179"/>
      <c r="K1482" s="179"/>
      <c r="L1482" s="181"/>
      <c r="M1482" s="181"/>
      <c r="N1482" s="181"/>
    </row>
    <row r="1483" spans="5:14" ht="55.5" customHeight="1" x14ac:dyDescent="0.2">
      <c r="E1483" s="177"/>
      <c r="F1483" s="178"/>
      <c r="G1483" s="179"/>
      <c r="H1483" s="180"/>
      <c r="I1483" s="179"/>
      <c r="J1483" s="179"/>
      <c r="K1483" s="179"/>
      <c r="L1483" s="181"/>
      <c r="M1483" s="181"/>
      <c r="N1483" s="181"/>
    </row>
    <row r="1484" spans="5:14" ht="55.5" customHeight="1" x14ac:dyDescent="0.2">
      <c r="E1484" s="177"/>
      <c r="F1484" s="178"/>
      <c r="G1484" s="179"/>
      <c r="H1484" s="180"/>
      <c r="I1484" s="179"/>
      <c r="J1484" s="179"/>
      <c r="K1484" s="179"/>
      <c r="L1484" s="181"/>
      <c r="M1484" s="181"/>
      <c r="N1484" s="181"/>
    </row>
    <row r="1485" spans="5:14" ht="55.5" customHeight="1" x14ac:dyDescent="0.2">
      <c r="E1485" s="177"/>
      <c r="F1485" s="178"/>
      <c r="G1485" s="179"/>
      <c r="H1485" s="180"/>
      <c r="I1485" s="179"/>
      <c r="J1485" s="179"/>
      <c r="K1485" s="179"/>
      <c r="L1485" s="181"/>
      <c r="M1485" s="181"/>
      <c r="N1485" s="181"/>
    </row>
    <row r="1486" spans="5:14" ht="55.5" customHeight="1" x14ac:dyDescent="0.2">
      <c r="E1486" s="177"/>
      <c r="F1486" s="178"/>
      <c r="G1486" s="179"/>
      <c r="H1486" s="180"/>
      <c r="I1486" s="179"/>
      <c r="J1486" s="179"/>
      <c r="K1486" s="179"/>
      <c r="L1486" s="181"/>
      <c r="M1486" s="181"/>
      <c r="N1486" s="181"/>
    </row>
    <row r="1487" spans="5:14" ht="55.5" customHeight="1" x14ac:dyDescent="0.2">
      <c r="E1487" s="177"/>
      <c r="F1487" s="178"/>
      <c r="G1487" s="179"/>
      <c r="H1487" s="180"/>
      <c r="I1487" s="179"/>
      <c r="J1487" s="179"/>
      <c r="K1487" s="179"/>
      <c r="L1487" s="181"/>
      <c r="M1487" s="181"/>
      <c r="N1487" s="181"/>
    </row>
    <row r="1488" spans="5:14" ht="55.5" customHeight="1" x14ac:dyDescent="0.2">
      <c r="E1488" s="177"/>
      <c r="F1488" s="178"/>
      <c r="G1488" s="179"/>
      <c r="H1488" s="180"/>
      <c r="I1488" s="179"/>
      <c r="J1488" s="179"/>
      <c r="K1488" s="179"/>
      <c r="L1488" s="181"/>
      <c r="M1488" s="181"/>
      <c r="N1488" s="181"/>
    </row>
    <row r="1489" spans="5:14" ht="55.5" customHeight="1" x14ac:dyDescent="0.2">
      <c r="E1489" s="177"/>
      <c r="F1489" s="178"/>
      <c r="G1489" s="179"/>
      <c r="H1489" s="180"/>
      <c r="I1489" s="179"/>
      <c r="J1489" s="179"/>
      <c r="K1489" s="179"/>
      <c r="L1489" s="181"/>
      <c r="M1489" s="181"/>
      <c r="N1489" s="181"/>
    </row>
    <row r="1490" spans="5:14" ht="55.5" customHeight="1" x14ac:dyDescent="0.2">
      <c r="E1490" s="177"/>
      <c r="F1490" s="178"/>
      <c r="G1490" s="179"/>
      <c r="H1490" s="180"/>
      <c r="I1490" s="179"/>
      <c r="J1490" s="179"/>
      <c r="K1490" s="179"/>
      <c r="L1490" s="181"/>
      <c r="M1490" s="181"/>
      <c r="N1490" s="181"/>
    </row>
    <row r="1491" spans="5:14" ht="55.5" customHeight="1" x14ac:dyDescent="0.2">
      <c r="E1491" s="177"/>
      <c r="F1491" s="178"/>
      <c r="G1491" s="179"/>
      <c r="H1491" s="180"/>
      <c r="I1491" s="179"/>
      <c r="J1491" s="179"/>
      <c r="K1491" s="179"/>
      <c r="L1491" s="181"/>
      <c r="M1491" s="181"/>
      <c r="N1491" s="181"/>
    </row>
    <row r="1492" spans="5:14" ht="55.5" customHeight="1" x14ac:dyDescent="0.2">
      <c r="E1492" s="177"/>
      <c r="F1492" s="178"/>
      <c r="G1492" s="179"/>
      <c r="H1492" s="180"/>
      <c r="I1492" s="179"/>
      <c r="J1492" s="179"/>
      <c r="K1492" s="179"/>
      <c r="L1492" s="181"/>
      <c r="M1492" s="181"/>
      <c r="N1492" s="181"/>
    </row>
    <row r="1493" spans="5:14" ht="55.5" customHeight="1" x14ac:dyDescent="0.2">
      <c r="E1493" s="177"/>
      <c r="F1493" s="178"/>
      <c r="G1493" s="179"/>
      <c r="H1493" s="180"/>
      <c r="I1493" s="179"/>
      <c r="J1493" s="179"/>
      <c r="K1493" s="179"/>
      <c r="L1493" s="181"/>
      <c r="M1493" s="181"/>
      <c r="N1493" s="181"/>
    </row>
    <row r="1494" spans="5:14" ht="55.5" customHeight="1" x14ac:dyDescent="0.2">
      <c r="E1494" s="177"/>
      <c r="F1494" s="178"/>
      <c r="G1494" s="179"/>
      <c r="H1494" s="180"/>
      <c r="I1494" s="179"/>
      <c r="J1494" s="179"/>
      <c r="K1494" s="179"/>
      <c r="L1494" s="181"/>
      <c r="M1494" s="181"/>
      <c r="N1494" s="181"/>
    </row>
    <row r="1495" spans="5:14" ht="55.5" customHeight="1" x14ac:dyDescent="0.2">
      <c r="E1495" s="177"/>
      <c r="F1495" s="178"/>
      <c r="G1495" s="179"/>
      <c r="H1495" s="180"/>
      <c r="I1495" s="179"/>
      <c r="J1495" s="179"/>
      <c r="K1495" s="179"/>
      <c r="L1495" s="181"/>
      <c r="M1495" s="181"/>
      <c r="N1495" s="181"/>
    </row>
    <row r="1496" spans="5:14" ht="55.5" customHeight="1" x14ac:dyDescent="0.2">
      <c r="E1496" s="177"/>
      <c r="F1496" s="178"/>
      <c r="G1496" s="179"/>
      <c r="H1496" s="180"/>
      <c r="I1496" s="179"/>
      <c r="J1496" s="179"/>
      <c r="K1496" s="179"/>
      <c r="L1496" s="181"/>
      <c r="M1496" s="181"/>
      <c r="N1496" s="181"/>
    </row>
    <row r="1497" spans="5:14" ht="55.5" customHeight="1" x14ac:dyDescent="0.2">
      <c r="E1497" s="177"/>
      <c r="F1497" s="178"/>
      <c r="G1497" s="179"/>
      <c r="H1497" s="180"/>
      <c r="I1497" s="179"/>
      <c r="J1497" s="179"/>
      <c r="K1497" s="179"/>
      <c r="L1497" s="181"/>
      <c r="M1497" s="181"/>
      <c r="N1497" s="181"/>
    </row>
    <row r="1498" spans="5:14" ht="55.5" customHeight="1" x14ac:dyDescent="0.2">
      <c r="E1498" s="177"/>
      <c r="F1498" s="178"/>
      <c r="G1498" s="179"/>
      <c r="H1498" s="180"/>
      <c r="I1498" s="179"/>
      <c r="J1498" s="179"/>
      <c r="K1498" s="179"/>
      <c r="L1498" s="181"/>
      <c r="M1498" s="181"/>
      <c r="N1498" s="181"/>
    </row>
    <row r="1499" spans="5:14" ht="55.5" customHeight="1" x14ac:dyDescent="0.2">
      <c r="E1499" s="177"/>
      <c r="F1499" s="178"/>
      <c r="G1499" s="179"/>
      <c r="H1499" s="180"/>
      <c r="I1499" s="179"/>
      <c r="J1499" s="179"/>
      <c r="K1499" s="179"/>
      <c r="L1499" s="181"/>
      <c r="M1499" s="181"/>
      <c r="N1499" s="181"/>
    </row>
    <row r="1500" spans="5:14" ht="55.5" customHeight="1" x14ac:dyDescent="0.2">
      <c r="E1500" s="177"/>
      <c r="F1500" s="178"/>
      <c r="G1500" s="179"/>
      <c r="H1500" s="180"/>
      <c r="I1500" s="179"/>
      <c r="J1500" s="179"/>
      <c r="K1500" s="179"/>
      <c r="L1500" s="181"/>
      <c r="M1500" s="181"/>
      <c r="N1500" s="181"/>
    </row>
    <row r="1501" spans="5:14" ht="55.5" customHeight="1" x14ac:dyDescent="0.2">
      <c r="E1501" s="177"/>
      <c r="F1501" s="178"/>
      <c r="G1501" s="179"/>
      <c r="H1501" s="180"/>
      <c r="I1501" s="179"/>
      <c r="J1501" s="179"/>
      <c r="K1501" s="179"/>
      <c r="L1501" s="181"/>
      <c r="M1501" s="181"/>
      <c r="N1501" s="181"/>
    </row>
    <row r="1502" spans="5:14" ht="55.5" customHeight="1" x14ac:dyDescent="0.2">
      <c r="E1502" s="177"/>
      <c r="F1502" s="178"/>
      <c r="G1502" s="179"/>
      <c r="H1502" s="180"/>
      <c r="I1502" s="179"/>
      <c r="J1502" s="179"/>
      <c r="K1502" s="179"/>
      <c r="L1502" s="181"/>
      <c r="M1502" s="181"/>
      <c r="N1502" s="181"/>
    </row>
    <row r="1503" spans="5:14" ht="55.5" customHeight="1" x14ac:dyDescent="0.2">
      <c r="E1503" s="177"/>
      <c r="F1503" s="178"/>
      <c r="G1503" s="179"/>
      <c r="H1503" s="180"/>
      <c r="I1503" s="179"/>
      <c r="J1503" s="179"/>
      <c r="K1503" s="179"/>
      <c r="L1503" s="181"/>
      <c r="M1503" s="181"/>
      <c r="N1503" s="181"/>
    </row>
    <row r="1504" spans="5:14" ht="55.5" customHeight="1" x14ac:dyDescent="0.2">
      <c r="E1504" s="177"/>
      <c r="F1504" s="178"/>
      <c r="G1504" s="179"/>
      <c r="H1504" s="180"/>
      <c r="I1504" s="179"/>
      <c r="J1504" s="179"/>
      <c r="K1504" s="179"/>
      <c r="L1504" s="181"/>
      <c r="M1504" s="181"/>
      <c r="N1504" s="181"/>
    </row>
    <row r="1505" spans="5:14" ht="55.5" customHeight="1" x14ac:dyDescent="0.2">
      <c r="E1505" s="177"/>
      <c r="F1505" s="178"/>
      <c r="G1505" s="179"/>
      <c r="H1505" s="180"/>
      <c r="I1505" s="179"/>
      <c r="J1505" s="179"/>
      <c r="K1505" s="179"/>
      <c r="L1505" s="181"/>
      <c r="M1505" s="181"/>
      <c r="N1505" s="181"/>
    </row>
    <row r="1506" spans="5:14" ht="55.5" customHeight="1" x14ac:dyDescent="0.2">
      <c r="E1506" s="177"/>
      <c r="F1506" s="178"/>
      <c r="G1506" s="179"/>
      <c r="H1506" s="180"/>
      <c r="I1506" s="179"/>
      <c r="J1506" s="179"/>
      <c r="K1506" s="179"/>
      <c r="L1506" s="181"/>
      <c r="M1506" s="181"/>
      <c r="N1506" s="181"/>
    </row>
    <row r="1507" spans="5:14" ht="55.5" customHeight="1" x14ac:dyDescent="0.2">
      <c r="E1507" s="177"/>
      <c r="F1507" s="178"/>
      <c r="G1507" s="179"/>
      <c r="H1507" s="180"/>
      <c r="I1507" s="179"/>
      <c r="J1507" s="179"/>
      <c r="K1507" s="179"/>
      <c r="L1507" s="181"/>
      <c r="M1507" s="181"/>
      <c r="N1507" s="181"/>
    </row>
    <row r="1508" spans="5:14" ht="55.5" customHeight="1" x14ac:dyDescent="0.2">
      <c r="E1508" s="177"/>
      <c r="F1508" s="178"/>
      <c r="G1508" s="179"/>
      <c r="H1508" s="180"/>
      <c r="I1508" s="179"/>
      <c r="J1508" s="179"/>
      <c r="K1508" s="179"/>
      <c r="L1508" s="181"/>
      <c r="M1508" s="181"/>
      <c r="N1508" s="181"/>
    </row>
    <row r="1509" spans="5:14" ht="55.5" customHeight="1" x14ac:dyDescent="0.2">
      <c r="E1509" s="177"/>
      <c r="F1509" s="178"/>
      <c r="G1509" s="179"/>
      <c r="H1509" s="180"/>
      <c r="I1509" s="179"/>
      <c r="J1509" s="179"/>
      <c r="K1509" s="179"/>
      <c r="L1509" s="181"/>
      <c r="M1509" s="181"/>
      <c r="N1509" s="181"/>
    </row>
    <row r="1510" spans="5:14" ht="55.5" customHeight="1" x14ac:dyDescent="0.2">
      <c r="E1510" s="177"/>
      <c r="F1510" s="178"/>
      <c r="G1510" s="179"/>
      <c r="H1510" s="180"/>
      <c r="I1510" s="179"/>
      <c r="J1510" s="179"/>
      <c r="K1510" s="179"/>
      <c r="L1510" s="181"/>
      <c r="M1510" s="181"/>
      <c r="N1510" s="181"/>
    </row>
    <row r="1511" spans="5:14" ht="55.5" customHeight="1" x14ac:dyDescent="0.2">
      <c r="E1511" s="177"/>
      <c r="F1511" s="178"/>
      <c r="G1511" s="179"/>
      <c r="H1511" s="180"/>
      <c r="I1511" s="179"/>
      <c r="J1511" s="179"/>
      <c r="K1511" s="179"/>
      <c r="L1511" s="181"/>
      <c r="M1511" s="181"/>
      <c r="N1511" s="181"/>
    </row>
    <row r="1512" spans="5:14" ht="55.5" customHeight="1" x14ac:dyDescent="0.2">
      <c r="E1512" s="177"/>
      <c r="F1512" s="178"/>
      <c r="G1512" s="179"/>
      <c r="H1512" s="180"/>
      <c r="I1512" s="179"/>
      <c r="J1512" s="179"/>
      <c r="K1512" s="179"/>
      <c r="L1512" s="181"/>
      <c r="M1512" s="181"/>
      <c r="N1512" s="181"/>
    </row>
    <row r="1513" spans="5:14" ht="55.5" customHeight="1" x14ac:dyDescent="0.2">
      <c r="E1513" s="177"/>
      <c r="F1513" s="178"/>
      <c r="G1513" s="179"/>
      <c r="H1513" s="180"/>
      <c r="I1513" s="179"/>
      <c r="J1513" s="179"/>
      <c r="K1513" s="179"/>
      <c r="L1513" s="181"/>
      <c r="M1513" s="181"/>
      <c r="N1513" s="181"/>
    </row>
    <row r="1514" spans="5:14" ht="55.5" customHeight="1" x14ac:dyDescent="0.2">
      <c r="E1514" s="177"/>
      <c r="F1514" s="178"/>
      <c r="G1514" s="179"/>
      <c r="H1514" s="180"/>
      <c r="I1514" s="179"/>
      <c r="J1514" s="179"/>
      <c r="K1514" s="179"/>
      <c r="L1514" s="181"/>
      <c r="M1514" s="181"/>
      <c r="N1514" s="181"/>
    </row>
    <row r="1515" spans="5:14" ht="55.5" customHeight="1" x14ac:dyDescent="0.2">
      <c r="E1515" s="177"/>
      <c r="F1515" s="178"/>
      <c r="G1515" s="179"/>
      <c r="H1515" s="180"/>
      <c r="I1515" s="179"/>
      <c r="J1515" s="179"/>
      <c r="K1515" s="179"/>
      <c r="L1515" s="181"/>
      <c r="M1515" s="181"/>
      <c r="N1515" s="181"/>
    </row>
    <row r="1516" spans="5:14" ht="55.5" customHeight="1" x14ac:dyDescent="0.2">
      <c r="E1516" s="177"/>
      <c r="F1516" s="178"/>
      <c r="G1516" s="179"/>
      <c r="H1516" s="180"/>
      <c r="I1516" s="179"/>
      <c r="J1516" s="179"/>
      <c r="K1516" s="179"/>
      <c r="L1516" s="181"/>
      <c r="M1516" s="181"/>
      <c r="N1516" s="181"/>
    </row>
    <row r="1517" spans="5:14" ht="55.5" customHeight="1" x14ac:dyDescent="0.2">
      <c r="E1517" s="177"/>
      <c r="F1517" s="178"/>
      <c r="G1517" s="179"/>
      <c r="H1517" s="180"/>
      <c r="I1517" s="179"/>
      <c r="J1517" s="179"/>
      <c r="K1517" s="179"/>
      <c r="L1517" s="181"/>
      <c r="M1517" s="181"/>
      <c r="N1517" s="181"/>
    </row>
    <row r="1518" spans="5:14" ht="55.5" customHeight="1" x14ac:dyDescent="0.2">
      <c r="E1518" s="177"/>
      <c r="F1518" s="178"/>
      <c r="G1518" s="179"/>
      <c r="H1518" s="180"/>
      <c r="I1518" s="179"/>
      <c r="J1518" s="179"/>
      <c r="K1518" s="179"/>
      <c r="L1518" s="181"/>
      <c r="M1518" s="181"/>
      <c r="N1518" s="181"/>
    </row>
    <row r="1519" spans="5:14" ht="55.5" customHeight="1" x14ac:dyDescent="0.2">
      <c r="E1519" s="177"/>
      <c r="F1519" s="178"/>
      <c r="G1519" s="179"/>
      <c r="H1519" s="180"/>
      <c r="I1519" s="179"/>
      <c r="J1519" s="179"/>
      <c r="K1519" s="179"/>
      <c r="L1519" s="181"/>
      <c r="M1519" s="181"/>
      <c r="N1519" s="181"/>
    </row>
    <row r="1520" spans="5:14" ht="55.5" customHeight="1" x14ac:dyDescent="0.2">
      <c r="E1520" s="177"/>
      <c r="F1520" s="178"/>
      <c r="G1520" s="179"/>
      <c r="H1520" s="180"/>
      <c r="I1520" s="179"/>
      <c r="J1520" s="179"/>
      <c r="K1520" s="179"/>
      <c r="L1520" s="181"/>
      <c r="M1520" s="181"/>
      <c r="N1520" s="181"/>
    </row>
    <row r="1521" spans="5:14" ht="55.5" customHeight="1" x14ac:dyDescent="0.2">
      <c r="E1521" s="177"/>
      <c r="F1521" s="178"/>
      <c r="G1521" s="179"/>
      <c r="H1521" s="180"/>
      <c r="I1521" s="179"/>
      <c r="J1521" s="179"/>
      <c r="K1521" s="179"/>
      <c r="L1521" s="181"/>
      <c r="M1521" s="181"/>
      <c r="N1521" s="181"/>
    </row>
    <row r="1522" spans="5:14" ht="55.5" customHeight="1" x14ac:dyDescent="0.2">
      <c r="E1522" s="177"/>
      <c r="F1522" s="178"/>
      <c r="G1522" s="179"/>
      <c r="H1522" s="180"/>
      <c r="I1522" s="179"/>
      <c r="J1522" s="179"/>
      <c r="K1522" s="179"/>
      <c r="L1522" s="181"/>
      <c r="M1522" s="181"/>
      <c r="N1522" s="181"/>
    </row>
    <row r="1523" spans="5:14" ht="55.5" customHeight="1" x14ac:dyDescent="0.2">
      <c r="E1523" s="177"/>
      <c r="F1523" s="178"/>
      <c r="G1523" s="179"/>
      <c r="H1523" s="180"/>
      <c r="I1523" s="179"/>
      <c r="J1523" s="179"/>
      <c r="K1523" s="179"/>
      <c r="L1523" s="181"/>
      <c r="M1523" s="181"/>
      <c r="N1523" s="181"/>
    </row>
    <row r="1524" spans="5:14" ht="55.5" customHeight="1" x14ac:dyDescent="0.2">
      <c r="E1524" s="177"/>
      <c r="F1524" s="178"/>
      <c r="G1524" s="179"/>
      <c r="H1524" s="180"/>
      <c r="I1524" s="179"/>
      <c r="J1524" s="179"/>
      <c r="K1524" s="179"/>
      <c r="L1524" s="181"/>
      <c r="M1524" s="181"/>
      <c r="N1524" s="181"/>
    </row>
    <row r="1525" spans="5:14" ht="55.5" customHeight="1" x14ac:dyDescent="0.2">
      <c r="E1525" s="177"/>
      <c r="F1525" s="178"/>
      <c r="G1525" s="179"/>
      <c r="H1525" s="180"/>
      <c r="I1525" s="179"/>
      <c r="J1525" s="179"/>
      <c r="K1525" s="179"/>
      <c r="L1525" s="181"/>
      <c r="M1525" s="181"/>
      <c r="N1525" s="181"/>
    </row>
    <row r="1526" spans="5:14" ht="55.5" customHeight="1" x14ac:dyDescent="0.2">
      <c r="E1526" s="177"/>
      <c r="F1526" s="178"/>
      <c r="G1526" s="179"/>
      <c r="H1526" s="180"/>
      <c r="I1526" s="179"/>
      <c r="J1526" s="179"/>
      <c r="K1526" s="179"/>
      <c r="L1526" s="181"/>
      <c r="M1526" s="181"/>
      <c r="N1526" s="181"/>
    </row>
    <row r="1527" spans="5:14" ht="55.5" customHeight="1" x14ac:dyDescent="0.2">
      <c r="E1527" s="177"/>
      <c r="F1527" s="178"/>
      <c r="G1527" s="179"/>
      <c r="H1527" s="180"/>
      <c r="I1527" s="179"/>
      <c r="J1527" s="179"/>
      <c r="K1527" s="179"/>
      <c r="L1527" s="181"/>
      <c r="M1527" s="181"/>
      <c r="N1527" s="181"/>
    </row>
    <row r="1528" spans="5:14" ht="55.5" customHeight="1" x14ac:dyDescent="0.2">
      <c r="E1528" s="177"/>
      <c r="F1528" s="178"/>
      <c r="G1528" s="179"/>
      <c r="H1528" s="180"/>
      <c r="I1528" s="179"/>
      <c r="J1528" s="179"/>
      <c r="K1528" s="179"/>
      <c r="L1528" s="181"/>
      <c r="M1528" s="181"/>
      <c r="N1528" s="181"/>
    </row>
    <row r="1529" spans="5:14" ht="55.5" customHeight="1" x14ac:dyDescent="0.2">
      <c r="E1529" s="177"/>
      <c r="F1529" s="178"/>
      <c r="G1529" s="179"/>
      <c r="H1529" s="180"/>
      <c r="I1529" s="179"/>
      <c r="J1529" s="179"/>
      <c r="K1529" s="179"/>
      <c r="L1529" s="181"/>
      <c r="M1529" s="181"/>
      <c r="N1529" s="181"/>
    </row>
    <row r="1530" spans="5:14" ht="55.5" customHeight="1" x14ac:dyDescent="0.2">
      <c r="E1530" s="177"/>
      <c r="F1530" s="178"/>
      <c r="G1530" s="179"/>
      <c r="H1530" s="180"/>
      <c r="I1530" s="179"/>
      <c r="J1530" s="179"/>
      <c r="K1530" s="179"/>
      <c r="L1530" s="181"/>
      <c r="M1530" s="181"/>
      <c r="N1530" s="181"/>
    </row>
    <row r="1531" spans="5:14" ht="55.5" customHeight="1" x14ac:dyDescent="0.2">
      <c r="E1531" s="177"/>
      <c r="F1531" s="178"/>
      <c r="G1531" s="179"/>
      <c r="H1531" s="180"/>
      <c r="I1531" s="179"/>
      <c r="J1531" s="179"/>
      <c r="K1531" s="179"/>
      <c r="L1531" s="181"/>
      <c r="M1531" s="181"/>
      <c r="N1531" s="181"/>
    </row>
    <row r="1532" spans="5:14" ht="55.5" customHeight="1" x14ac:dyDescent="0.2">
      <c r="E1532" s="177"/>
      <c r="F1532" s="178"/>
      <c r="G1532" s="179"/>
      <c r="H1532" s="180"/>
      <c r="I1532" s="179"/>
      <c r="J1532" s="179"/>
      <c r="K1532" s="179"/>
      <c r="L1532" s="181"/>
      <c r="M1532" s="181"/>
      <c r="N1532" s="181"/>
    </row>
    <row r="1533" spans="5:14" ht="55.5" customHeight="1" x14ac:dyDescent="0.2">
      <c r="E1533" s="177"/>
      <c r="F1533" s="178"/>
      <c r="G1533" s="179"/>
      <c r="H1533" s="180"/>
      <c r="I1533" s="179"/>
      <c r="J1533" s="179"/>
      <c r="K1533" s="179"/>
      <c r="L1533" s="181"/>
      <c r="M1533" s="181"/>
      <c r="N1533" s="181"/>
    </row>
    <row r="1534" spans="5:14" ht="55.5" customHeight="1" x14ac:dyDescent="0.2">
      <c r="E1534" s="177"/>
      <c r="F1534" s="178"/>
      <c r="G1534" s="179"/>
      <c r="H1534" s="180"/>
      <c r="I1534" s="179"/>
      <c r="J1534" s="179"/>
      <c r="K1534" s="179"/>
      <c r="L1534" s="181"/>
      <c r="M1534" s="181"/>
      <c r="N1534" s="181"/>
    </row>
    <row r="1535" spans="5:14" ht="55.5" customHeight="1" x14ac:dyDescent="0.2">
      <c r="E1535" s="177"/>
      <c r="F1535" s="178"/>
      <c r="G1535" s="179"/>
      <c r="H1535" s="180"/>
      <c r="I1535" s="179"/>
      <c r="J1535" s="179"/>
      <c r="K1535" s="179"/>
      <c r="L1535" s="181"/>
      <c r="M1535" s="181"/>
      <c r="N1535" s="181"/>
    </row>
    <row r="1536" spans="5:14" ht="55.5" customHeight="1" x14ac:dyDescent="0.2">
      <c r="E1536" s="177"/>
      <c r="F1536" s="178"/>
      <c r="G1536" s="179"/>
      <c r="H1536" s="180"/>
      <c r="I1536" s="179"/>
      <c r="J1536" s="179"/>
      <c r="K1536" s="179"/>
      <c r="L1536" s="181"/>
      <c r="M1536" s="181"/>
      <c r="N1536" s="181"/>
    </row>
    <row r="1537" spans="1:14" ht="55.5" customHeight="1" x14ac:dyDescent="0.2">
      <c r="E1537" s="177"/>
      <c r="F1537" s="178"/>
      <c r="G1537" s="179"/>
      <c r="H1537" s="180"/>
      <c r="I1537" s="179"/>
      <c r="J1537" s="179"/>
      <c r="K1537" s="179"/>
      <c r="L1537" s="181"/>
      <c r="M1537" s="181"/>
      <c r="N1537" s="181"/>
    </row>
    <row r="1538" spans="1:14" ht="55.5" customHeight="1" x14ac:dyDescent="0.2">
      <c r="E1538" s="177"/>
      <c r="F1538" s="178"/>
      <c r="G1538" s="179"/>
      <c r="H1538" s="180"/>
      <c r="I1538" s="179"/>
      <c r="J1538" s="179"/>
      <c r="K1538" s="179"/>
      <c r="L1538" s="181"/>
      <c r="M1538" s="181"/>
      <c r="N1538" s="181"/>
    </row>
    <row r="1539" spans="1:14" ht="55.5" customHeight="1" x14ac:dyDescent="0.2">
      <c r="E1539" s="177"/>
      <c r="F1539" s="178"/>
      <c r="G1539" s="179"/>
      <c r="H1539" s="180"/>
      <c r="I1539" s="179"/>
      <c r="J1539" s="179"/>
      <c r="K1539" s="179"/>
      <c r="L1539" s="181"/>
      <c r="M1539" s="181"/>
      <c r="N1539" s="181"/>
    </row>
    <row r="1540" spans="1:14" ht="55.5" customHeight="1" x14ac:dyDescent="0.2">
      <c r="E1540" s="177"/>
      <c r="F1540" s="178"/>
      <c r="G1540" s="179"/>
      <c r="H1540" s="180"/>
      <c r="I1540" s="179"/>
      <c r="J1540" s="179"/>
      <c r="K1540" s="179"/>
      <c r="L1540" s="181"/>
      <c r="M1540" s="181"/>
      <c r="N1540" s="181"/>
    </row>
    <row r="1541" spans="1:14" ht="55.5" customHeight="1" x14ac:dyDescent="0.2">
      <c r="E1541" s="177"/>
      <c r="F1541" s="178"/>
      <c r="G1541" s="179"/>
      <c r="H1541" s="180"/>
      <c r="I1541" s="179"/>
      <c r="J1541" s="179"/>
      <c r="K1541" s="179"/>
      <c r="L1541" s="181"/>
      <c r="M1541" s="181"/>
      <c r="N1541" s="181"/>
    </row>
    <row r="1542" spans="1:14" ht="55.5" customHeight="1" x14ac:dyDescent="0.2">
      <c r="E1542" s="177"/>
      <c r="F1542" s="178"/>
      <c r="G1542" s="179"/>
      <c r="H1542" s="180"/>
      <c r="I1542" s="179"/>
      <c r="J1542" s="179"/>
      <c r="K1542" s="179"/>
      <c r="L1542" s="181"/>
      <c r="M1542" s="181"/>
      <c r="N1542" s="181"/>
    </row>
    <row r="1543" spans="1:14" ht="55.5" customHeight="1" x14ac:dyDescent="0.2">
      <c r="E1543" s="177"/>
      <c r="F1543" s="178"/>
      <c r="G1543" s="179"/>
      <c r="H1543" s="180"/>
      <c r="I1543" s="179"/>
      <c r="J1543" s="179"/>
      <c r="K1543" s="179"/>
      <c r="L1543" s="181"/>
      <c r="M1543" s="181"/>
      <c r="N1543" s="181"/>
    </row>
    <row r="1544" spans="1:14" ht="55.5" customHeight="1" x14ac:dyDescent="0.2">
      <c r="E1544" s="177"/>
      <c r="F1544" s="178"/>
      <c r="G1544" s="179"/>
      <c r="H1544" s="180"/>
      <c r="I1544" s="179"/>
      <c r="J1544" s="179"/>
      <c r="K1544" s="179"/>
      <c r="L1544" s="181"/>
      <c r="M1544" s="181"/>
      <c r="N1544" s="181"/>
    </row>
    <row r="1545" spans="1:14" ht="55.5" customHeight="1" x14ac:dyDescent="0.2">
      <c r="E1545" s="177"/>
      <c r="F1545" s="178"/>
      <c r="G1545" s="179"/>
      <c r="H1545" s="180"/>
      <c r="I1545" s="179"/>
      <c r="J1545" s="179"/>
      <c r="K1545" s="179"/>
      <c r="L1545" s="181"/>
      <c r="M1545" s="181"/>
      <c r="N1545" s="181"/>
    </row>
    <row r="1546" spans="1:14" ht="55.5" customHeight="1" x14ac:dyDescent="0.2">
      <c r="E1546" s="177"/>
      <c r="F1546" s="178"/>
      <c r="G1546" s="179"/>
      <c r="H1546" s="180"/>
      <c r="I1546" s="179"/>
      <c r="J1546" s="179"/>
      <c r="K1546" s="179"/>
      <c r="L1546" s="181"/>
      <c r="M1546" s="181"/>
      <c r="N1546" s="181"/>
    </row>
    <row r="1547" spans="1:14" ht="55.5" customHeight="1" x14ac:dyDescent="0.2">
      <c r="E1547" s="177"/>
      <c r="F1547" s="178"/>
      <c r="G1547" s="179"/>
      <c r="H1547" s="180"/>
      <c r="I1547" s="179"/>
      <c r="J1547" s="179"/>
      <c r="K1547" s="179"/>
      <c r="L1547" s="181"/>
      <c r="M1547" s="181"/>
      <c r="N1547" s="181"/>
    </row>
    <row r="1548" spans="1:14" ht="55.5" customHeight="1" x14ac:dyDescent="0.2">
      <c r="E1548" s="177"/>
      <c r="F1548" s="178"/>
      <c r="G1548" s="179"/>
      <c r="H1548" s="180"/>
      <c r="I1548" s="179"/>
      <c r="J1548" s="179"/>
      <c r="K1548" s="179"/>
      <c r="L1548" s="181"/>
      <c r="M1548" s="181"/>
      <c r="N1548" s="181"/>
    </row>
    <row r="1549" spans="1:14" ht="55.5" customHeight="1" x14ac:dyDescent="0.2">
      <c r="E1549" s="177"/>
      <c r="F1549" s="178"/>
      <c r="G1549" s="179"/>
      <c r="H1549" s="180"/>
      <c r="I1549" s="179"/>
      <c r="J1549" s="179"/>
      <c r="K1549" s="179"/>
      <c r="L1549" s="181"/>
      <c r="M1549" s="181"/>
      <c r="N1549" s="181"/>
    </row>
    <row r="1550" spans="1:14" ht="55.5" customHeight="1" x14ac:dyDescent="0.2">
      <c r="E1550" s="177"/>
      <c r="F1550" s="178"/>
      <c r="G1550" s="179"/>
      <c r="H1550" s="180"/>
      <c r="I1550" s="179"/>
      <c r="J1550" s="179"/>
      <c r="K1550" s="179"/>
      <c r="L1550" s="181"/>
      <c r="M1550" s="181"/>
      <c r="N1550" s="181"/>
    </row>
    <row r="1551" spans="1:14" ht="55.5" customHeight="1" x14ac:dyDescent="0.2">
      <c r="E1551" s="177"/>
      <c r="F1551" s="178"/>
      <c r="G1551" s="179"/>
      <c r="H1551" s="180"/>
      <c r="I1551" s="179"/>
      <c r="J1551" s="179"/>
      <c r="K1551" s="179"/>
      <c r="L1551" s="181"/>
      <c r="M1551" s="181"/>
      <c r="N1551" s="181"/>
    </row>
    <row r="1552" spans="1:14" ht="55.5" customHeight="1" x14ac:dyDescent="0.2">
      <c r="A1552" s="182"/>
      <c r="E1552" s="177"/>
      <c r="F1552" s="178"/>
      <c r="G1552" s="179"/>
      <c r="H1552" s="180"/>
      <c r="I1552" s="179"/>
      <c r="J1552" s="179"/>
      <c r="K1552" s="179"/>
      <c r="L1552" s="181"/>
      <c r="M1552" s="181"/>
      <c r="N1552" s="181"/>
    </row>
    <row r="1553" spans="1:14" ht="55.5" customHeight="1" x14ac:dyDescent="0.2">
      <c r="E1553" s="177"/>
      <c r="F1553" s="178"/>
      <c r="G1553" s="179"/>
      <c r="H1553" s="180"/>
      <c r="I1553" s="179"/>
      <c r="J1553" s="179"/>
      <c r="K1553" s="179"/>
      <c r="L1553" s="181"/>
      <c r="M1553" s="181"/>
      <c r="N1553" s="181"/>
    </row>
    <row r="1554" spans="1:14" ht="55.5" customHeight="1" x14ac:dyDescent="0.2">
      <c r="E1554" s="177"/>
      <c r="F1554" s="178"/>
      <c r="G1554" s="179"/>
      <c r="H1554" s="180"/>
      <c r="I1554" s="179"/>
      <c r="J1554" s="179"/>
      <c r="K1554" s="179"/>
      <c r="L1554" s="181"/>
      <c r="M1554" s="181"/>
      <c r="N1554" s="181"/>
    </row>
    <row r="1555" spans="1:14" ht="55.5" customHeight="1" x14ac:dyDescent="0.2">
      <c r="E1555" s="177"/>
      <c r="F1555" s="178"/>
      <c r="G1555" s="179"/>
      <c r="H1555" s="180"/>
      <c r="I1555" s="179"/>
      <c r="J1555" s="179"/>
      <c r="K1555" s="179"/>
      <c r="L1555" s="181"/>
      <c r="M1555" s="181"/>
      <c r="N1555" s="181"/>
    </row>
    <row r="1556" spans="1:14" ht="55.5" customHeight="1" x14ac:dyDescent="0.2">
      <c r="E1556" s="177"/>
      <c r="F1556" s="178"/>
      <c r="G1556" s="179"/>
      <c r="H1556" s="180"/>
      <c r="I1556" s="179"/>
      <c r="J1556" s="179"/>
      <c r="K1556" s="179"/>
      <c r="L1556" s="181"/>
      <c r="M1556" s="181"/>
      <c r="N1556" s="181"/>
    </row>
    <row r="1557" spans="1:14" ht="55.5" customHeight="1" x14ac:dyDescent="0.2">
      <c r="A1557" s="182"/>
      <c r="E1557" s="177"/>
      <c r="F1557" s="178"/>
      <c r="G1557" s="179"/>
      <c r="H1557" s="180"/>
      <c r="I1557" s="179"/>
      <c r="J1557" s="179"/>
      <c r="K1557" s="179"/>
      <c r="L1557" s="181"/>
      <c r="M1557" s="181"/>
      <c r="N1557" s="181"/>
    </row>
    <row r="1558" spans="1:14" ht="55.5" customHeight="1" x14ac:dyDescent="0.2">
      <c r="A1558" s="182"/>
      <c r="E1558" s="177"/>
      <c r="F1558" s="178"/>
      <c r="G1558" s="179"/>
      <c r="H1558" s="180"/>
      <c r="I1558" s="179"/>
      <c r="J1558" s="179"/>
      <c r="K1558" s="179"/>
      <c r="L1558" s="181"/>
      <c r="M1558" s="181"/>
      <c r="N1558" s="181"/>
    </row>
    <row r="1559" spans="1:14" ht="55.5" customHeight="1" x14ac:dyDescent="0.2">
      <c r="A1559" s="182"/>
      <c r="E1559" s="177"/>
      <c r="F1559" s="178"/>
      <c r="G1559" s="179"/>
      <c r="H1559" s="180"/>
      <c r="I1559" s="179"/>
      <c r="J1559" s="179"/>
      <c r="K1559" s="179"/>
      <c r="L1559" s="181"/>
      <c r="M1559" s="181"/>
      <c r="N1559" s="181"/>
    </row>
    <row r="1560" spans="1:14" ht="55.5" customHeight="1" x14ac:dyDescent="0.2">
      <c r="A1560" s="182"/>
      <c r="E1560" s="177"/>
      <c r="F1560" s="178"/>
      <c r="G1560" s="179"/>
      <c r="H1560" s="180"/>
      <c r="I1560" s="179"/>
      <c r="J1560" s="179"/>
      <c r="K1560" s="179"/>
      <c r="L1560" s="181"/>
      <c r="M1560" s="181"/>
      <c r="N1560" s="181"/>
    </row>
    <row r="1561" spans="1:14" ht="55.5" customHeight="1" x14ac:dyDescent="0.2">
      <c r="A1561" s="182"/>
      <c r="E1561" s="177"/>
      <c r="F1561" s="178"/>
      <c r="G1561" s="179"/>
      <c r="H1561" s="180"/>
      <c r="I1561" s="179"/>
      <c r="J1561" s="179"/>
      <c r="K1561" s="179"/>
      <c r="L1561" s="181"/>
      <c r="M1561" s="181"/>
      <c r="N1561" s="181"/>
    </row>
    <row r="1562" spans="1:14" ht="55.5" customHeight="1" x14ac:dyDescent="0.2">
      <c r="A1562" s="182"/>
      <c r="E1562" s="177"/>
      <c r="F1562" s="178"/>
      <c r="G1562" s="179"/>
      <c r="H1562" s="180"/>
      <c r="I1562" s="179"/>
      <c r="J1562" s="179"/>
      <c r="K1562" s="179"/>
      <c r="L1562" s="181"/>
      <c r="M1562" s="181"/>
      <c r="N1562" s="181"/>
    </row>
    <row r="1563" spans="1:14" ht="55.5" customHeight="1" x14ac:dyDescent="0.2">
      <c r="A1563" s="182"/>
      <c r="E1563" s="177"/>
      <c r="F1563" s="178"/>
      <c r="G1563" s="179"/>
      <c r="H1563" s="180"/>
      <c r="I1563" s="179"/>
      <c r="J1563" s="179"/>
      <c r="K1563" s="179"/>
      <c r="L1563" s="181"/>
      <c r="M1563" s="181"/>
      <c r="N1563" s="181"/>
    </row>
    <row r="1564" spans="1:14" ht="55.5" customHeight="1" x14ac:dyDescent="0.2">
      <c r="A1564" s="182"/>
      <c r="E1564" s="177"/>
      <c r="F1564" s="178"/>
      <c r="G1564" s="179"/>
      <c r="H1564" s="180"/>
      <c r="I1564" s="179"/>
      <c r="J1564" s="179"/>
      <c r="K1564" s="179"/>
      <c r="L1564" s="181"/>
      <c r="M1564" s="181"/>
      <c r="N1564" s="181"/>
    </row>
    <row r="1565" spans="1:14" ht="55.5" customHeight="1" x14ac:dyDescent="0.2">
      <c r="A1565" s="182"/>
      <c r="E1565" s="177"/>
      <c r="F1565" s="178"/>
      <c r="G1565" s="179"/>
      <c r="H1565" s="180"/>
      <c r="I1565" s="179"/>
      <c r="J1565" s="179"/>
      <c r="K1565" s="179"/>
      <c r="L1565" s="181"/>
      <c r="M1565" s="181"/>
      <c r="N1565" s="181"/>
    </row>
    <row r="1566" spans="1:14" ht="55.5" customHeight="1" x14ac:dyDescent="0.2">
      <c r="A1566" s="182"/>
      <c r="E1566" s="177"/>
      <c r="F1566" s="178"/>
      <c r="G1566" s="179"/>
      <c r="H1566" s="180"/>
      <c r="I1566" s="179"/>
      <c r="J1566" s="179"/>
      <c r="K1566" s="179"/>
      <c r="L1566" s="181"/>
      <c r="M1566" s="181"/>
      <c r="N1566" s="181"/>
    </row>
    <row r="1567" spans="1:14" ht="55.5" customHeight="1" x14ac:dyDescent="0.2">
      <c r="A1567" s="182"/>
      <c r="E1567" s="177"/>
      <c r="F1567" s="178"/>
      <c r="G1567" s="179"/>
      <c r="H1567" s="180"/>
      <c r="I1567" s="179"/>
      <c r="J1567" s="179"/>
      <c r="K1567" s="179"/>
      <c r="L1567" s="181"/>
      <c r="M1567" s="181"/>
      <c r="N1567" s="181"/>
    </row>
    <row r="1568" spans="1:14" ht="55.5" customHeight="1" x14ac:dyDescent="0.2">
      <c r="A1568" s="182"/>
      <c r="E1568" s="177"/>
      <c r="F1568" s="178"/>
      <c r="G1568" s="179"/>
      <c r="H1568" s="180"/>
      <c r="I1568" s="179"/>
      <c r="J1568" s="179"/>
      <c r="K1568" s="179"/>
      <c r="L1568" s="181"/>
      <c r="M1568" s="181"/>
      <c r="N1568" s="181"/>
    </row>
    <row r="1569" spans="1:14" ht="55.5" customHeight="1" x14ac:dyDescent="0.2">
      <c r="A1569" s="182"/>
      <c r="E1569" s="177"/>
      <c r="F1569" s="178"/>
      <c r="G1569" s="179"/>
      <c r="H1569" s="180"/>
      <c r="I1569" s="179"/>
      <c r="J1569" s="179"/>
      <c r="K1569" s="179"/>
      <c r="L1569" s="181"/>
      <c r="M1569" s="181"/>
      <c r="N1569" s="181"/>
    </row>
    <row r="1570" spans="1:14" ht="55.5" customHeight="1" x14ac:dyDescent="0.2">
      <c r="A1570" s="182"/>
      <c r="E1570" s="177"/>
      <c r="F1570" s="178"/>
      <c r="G1570" s="179"/>
      <c r="H1570" s="180"/>
      <c r="I1570" s="179"/>
      <c r="J1570" s="179"/>
      <c r="K1570" s="179"/>
      <c r="L1570" s="181"/>
      <c r="M1570" s="181"/>
      <c r="N1570" s="181"/>
    </row>
    <row r="1571" spans="1:14" ht="55.5" customHeight="1" x14ac:dyDescent="0.2">
      <c r="A1571" s="182"/>
      <c r="E1571" s="177"/>
      <c r="F1571" s="178"/>
      <c r="G1571" s="179"/>
      <c r="H1571" s="180"/>
      <c r="I1571" s="179"/>
      <c r="J1571" s="179"/>
      <c r="K1571" s="179"/>
      <c r="L1571" s="181"/>
      <c r="M1571" s="181"/>
      <c r="N1571" s="181"/>
    </row>
    <row r="1572" spans="1:14" ht="55.5" customHeight="1" x14ac:dyDescent="0.2">
      <c r="A1572" s="182"/>
      <c r="E1572" s="177"/>
      <c r="F1572" s="178"/>
      <c r="G1572" s="179"/>
      <c r="H1572" s="180"/>
      <c r="I1572" s="179"/>
      <c r="J1572" s="179"/>
      <c r="K1572" s="179"/>
      <c r="L1572" s="181"/>
      <c r="M1572" s="181"/>
      <c r="N1572" s="181"/>
    </row>
    <row r="1573" spans="1:14" ht="55.5" customHeight="1" x14ac:dyDescent="0.2">
      <c r="A1573" s="182"/>
      <c r="E1573" s="177"/>
      <c r="F1573" s="178"/>
      <c r="G1573" s="179"/>
      <c r="H1573" s="180"/>
      <c r="I1573" s="179"/>
      <c r="J1573" s="179"/>
      <c r="K1573" s="179"/>
      <c r="L1573" s="181"/>
      <c r="M1573" s="181"/>
      <c r="N1573" s="181"/>
    </row>
    <row r="1574" spans="1:14" ht="55.5" customHeight="1" x14ac:dyDescent="0.2">
      <c r="A1574" s="182"/>
      <c r="E1574" s="177"/>
      <c r="F1574" s="178"/>
      <c r="G1574" s="179"/>
      <c r="H1574" s="180"/>
      <c r="I1574" s="179"/>
      <c r="J1574" s="179"/>
      <c r="K1574" s="179"/>
      <c r="L1574" s="181"/>
      <c r="M1574" s="181"/>
      <c r="N1574" s="181"/>
    </row>
    <row r="1575" spans="1:14" ht="55.5" customHeight="1" x14ac:dyDescent="0.2">
      <c r="A1575" s="182"/>
      <c r="E1575" s="177"/>
      <c r="F1575" s="178"/>
      <c r="G1575" s="179"/>
      <c r="H1575" s="180"/>
      <c r="I1575" s="179"/>
      <c r="J1575" s="179"/>
      <c r="K1575" s="179"/>
      <c r="L1575" s="181"/>
      <c r="M1575" s="181"/>
      <c r="N1575" s="181"/>
    </row>
    <row r="1576" spans="1:14" ht="55.5" customHeight="1" x14ac:dyDescent="0.2">
      <c r="A1576" s="182"/>
      <c r="E1576" s="177"/>
      <c r="F1576" s="178"/>
      <c r="G1576" s="179"/>
      <c r="H1576" s="180"/>
      <c r="I1576" s="179"/>
      <c r="J1576" s="179"/>
      <c r="K1576" s="179"/>
      <c r="L1576" s="181"/>
      <c r="M1576" s="181"/>
      <c r="N1576" s="181"/>
    </row>
    <row r="1577" spans="1:14" ht="55.5" customHeight="1" x14ac:dyDescent="0.2">
      <c r="A1577" s="182"/>
      <c r="E1577" s="177"/>
      <c r="F1577" s="178"/>
      <c r="G1577" s="179"/>
      <c r="H1577" s="180"/>
      <c r="I1577" s="179"/>
      <c r="J1577" s="179"/>
      <c r="K1577" s="179"/>
      <c r="L1577" s="181"/>
      <c r="M1577" s="181"/>
      <c r="N1577" s="181"/>
    </row>
    <row r="1578" spans="1:14" ht="55.5" customHeight="1" x14ac:dyDescent="0.2">
      <c r="A1578" s="182"/>
      <c r="E1578" s="177"/>
      <c r="F1578" s="178"/>
      <c r="G1578" s="179"/>
      <c r="H1578" s="180"/>
      <c r="I1578" s="179"/>
      <c r="J1578" s="179"/>
      <c r="K1578" s="179"/>
      <c r="L1578" s="181"/>
      <c r="M1578" s="181"/>
      <c r="N1578" s="181"/>
    </row>
    <row r="1579" spans="1:14" ht="55.5" customHeight="1" x14ac:dyDescent="0.2">
      <c r="A1579" s="182"/>
      <c r="E1579" s="177"/>
      <c r="F1579" s="178"/>
      <c r="G1579" s="179"/>
      <c r="H1579" s="180"/>
      <c r="I1579" s="179"/>
      <c r="J1579" s="179"/>
      <c r="K1579" s="179"/>
      <c r="L1579" s="181"/>
      <c r="M1579" s="181"/>
      <c r="N1579" s="181"/>
    </row>
    <row r="1580" spans="1:14" ht="55.5" customHeight="1" x14ac:dyDescent="0.2">
      <c r="A1580" s="182"/>
      <c r="E1580" s="177"/>
      <c r="F1580" s="178"/>
      <c r="G1580" s="179"/>
      <c r="H1580" s="180"/>
      <c r="I1580" s="179"/>
      <c r="J1580" s="179"/>
      <c r="K1580" s="179"/>
      <c r="L1580" s="181"/>
      <c r="M1580" s="181"/>
      <c r="N1580" s="181"/>
    </row>
    <row r="1581" spans="1:14" ht="55.5" customHeight="1" x14ac:dyDescent="0.2">
      <c r="A1581" s="182"/>
      <c r="E1581" s="177"/>
      <c r="F1581" s="178"/>
      <c r="G1581" s="179"/>
      <c r="H1581" s="180"/>
      <c r="I1581" s="179"/>
      <c r="J1581" s="179"/>
      <c r="K1581" s="179"/>
      <c r="L1581" s="181"/>
      <c r="M1581" s="181"/>
      <c r="N1581" s="181"/>
    </row>
    <row r="1582" spans="1:14" ht="55.5" customHeight="1" x14ac:dyDescent="0.2">
      <c r="A1582" s="182"/>
      <c r="E1582" s="177"/>
      <c r="F1582" s="178"/>
      <c r="G1582" s="179"/>
      <c r="H1582" s="180"/>
      <c r="I1582" s="179"/>
      <c r="J1582" s="179"/>
      <c r="K1582" s="179"/>
      <c r="L1582" s="181"/>
      <c r="M1582" s="181"/>
      <c r="N1582" s="181"/>
    </row>
    <row r="1583" spans="1:14" ht="55.5" customHeight="1" x14ac:dyDescent="0.2">
      <c r="A1583" s="182"/>
      <c r="E1583" s="177"/>
      <c r="F1583" s="178"/>
      <c r="G1583" s="179"/>
      <c r="H1583" s="180"/>
      <c r="I1583" s="179"/>
      <c r="J1583" s="179"/>
      <c r="K1583" s="179"/>
      <c r="L1583" s="181"/>
      <c r="M1583" s="181"/>
      <c r="N1583" s="181"/>
    </row>
    <row r="1584" spans="1:14" ht="55.5" customHeight="1" x14ac:dyDescent="0.2">
      <c r="A1584" s="182"/>
      <c r="E1584" s="177"/>
      <c r="F1584" s="178"/>
      <c r="G1584" s="179"/>
      <c r="H1584" s="180"/>
      <c r="I1584" s="179"/>
      <c r="J1584" s="179"/>
      <c r="K1584" s="179"/>
      <c r="L1584" s="181"/>
      <c r="M1584" s="181"/>
      <c r="N1584" s="181"/>
    </row>
    <row r="1585" spans="1:14" ht="55.5" customHeight="1" x14ac:dyDescent="0.2">
      <c r="A1585" s="182"/>
      <c r="E1585" s="177"/>
      <c r="F1585" s="178"/>
      <c r="G1585" s="179"/>
      <c r="H1585" s="180"/>
      <c r="I1585" s="179"/>
      <c r="J1585" s="179"/>
      <c r="K1585" s="179"/>
      <c r="L1585" s="181"/>
      <c r="M1585" s="181"/>
      <c r="N1585" s="181"/>
    </row>
    <row r="1586" spans="1:14" ht="55.5" customHeight="1" x14ac:dyDescent="0.2">
      <c r="A1586" s="182"/>
      <c r="E1586" s="177"/>
      <c r="F1586" s="178"/>
      <c r="G1586" s="179"/>
      <c r="H1586" s="180"/>
      <c r="I1586" s="179"/>
      <c r="J1586" s="179"/>
      <c r="K1586" s="179"/>
      <c r="L1586" s="181"/>
      <c r="M1586" s="181"/>
      <c r="N1586" s="181"/>
    </row>
    <row r="1587" spans="1:14" ht="55.5" customHeight="1" x14ac:dyDescent="0.2">
      <c r="A1587" s="182"/>
      <c r="E1587" s="177"/>
      <c r="F1587" s="178"/>
      <c r="G1587" s="179"/>
      <c r="H1587" s="180"/>
      <c r="I1587" s="179"/>
      <c r="J1587" s="179"/>
      <c r="K1587" s="179"/>
      <c r="L1587" s="181"/>
      <c r="M1587" s="181"/>
      <c r="N1587" s="181"/>
    </row>
    <row r="1588" spans="1:14" ht="55.5" customHeight="1" x14ac:dyDescent="0.2">
      <c r="A1588" s="182"/>
      <c r="E1588" s="177"/>
      <c r="F1588" s="178"/>
      <c r="G1588" s="179"/>
      <c r="H1588" s="180"/>
      <c r="I1588" s="179"/>
      <c r="J1588" s="179"/>
      <c r="K1588" s="179"/>
      <c r="L1588" s="181"/>
      <c r="M1588" s="181"/>
      <c r="N1588" s="181"/>
    </row>
    <row r="1589" spans="1:14" ht="55.5" customHeight="1" x14ac:dyDescent="0.2">
      <c r="A1589" s="182"/>
      <c r="E1589" s="177"/>
      <c r="F1589" s="178"/>
      <c r="G1589" s="179"/>
      <c r="H1589" s="180"/>
      <c r="I1589" s="179"/>
      <c r="J1589" s="179"/>
      <c r="K1589" s="179"/>
      <c r="L1589" s="181"/>
      <c r="M1589" s="181"/>
      <c r="N1589" s="181"/>
    </row>
    <row r="1590" spans="1:14" ht="55.5" customHeight="1" x14ac:dyDescent="0.2">
      <c r="A1590" s="182"/>
      <c r="E1590" s="177"/>
      <c r="F1590" s="178"/>
      <c r="G1590" s="179"/>
      <c r="H1590" s="180"/>
      <c r="I1590" s="179"/>
      <c r="J1590" s="179"/>
      <c r="K1590" s="179"/>
      <c r="L1590" s="181"/>
      <c r="M1590" s="181"/>
      <c r="N1590" s="181"/>
    </row>
    <row r="1591" spans="1:14" ht="55.5" customHeight="1" x14ac:dyDescent="0.2">
      <c r="A1591" s="182"/>
      <c r="E1591" s="177"/>
      <c r="F1591" s="178"/>
      <c r="G1591" s="179"/>
      <c r="H1591" s="180"/>
      <c r="I1591" s="179"/>
      <c r="J1591" s="179"/>
      <c r="K1591" s="179"/>
      <c r="L1591" s="181"/>
      <c r="M1591" s="181"/>
      <c r="N1591" s="181"/>
    </row>
    <row r="1592" spans="1:14" ht="55.5" customHeight="1" x14ac:dyDescent="0.2">
      <c r="A1592" s="182"/>
      <c r="E1592" s="177"/>
      <c r="F1592" s="178"/>
      <c r="G1592" s="179"/>
      <c r="H1592" s="180"/>
      <c r="I1592" s="179"/>
      <c r="J1592" s="179"/>
      <c r="K1592" s="179"/>
      <c r="L1592" s="181"/>
      <c r="M1592" s="181"/>
      <c r="N1592" s="181"/>
    </row>
    <row r="1593" spans="1:14" ht="55.5" customHeight="1" x14ac:dyDescent="0.2">
      <c r="A1593" s="182"/>
      <c r="E1593" s="177"/>
      <c r="F1593" s="178"/>
      <c r="G1593" s="179"/>
      <c r="H1593" s="180"/>
      <c r="I1593" s="179"/>
      <c r="J1593" s="179"/>
      <c r="K1593" s="179"/>
      <c r="L1593" s="181"/>
      <c r="M1593" s="181"/>
      <c r="N1593" s="181"/>
    </row>
    <row r="1594" spans="1:14" ht="55.5" customHeight="1" x14ac:dyDescent="0.2">
      <c r="A1594" s="182"/>
      <c r="E1594" s="177"/>
      <c r="F1594" s="178"/>
      <c r="G1594" s="179"/>
      <c r="H1594" s="180"/>
      <c r="I1594" s="179"/>
      <c r="J1594" s="179"/>
      <c r="K1594" s="179"/>
      <c r="L1594" s="181"/>
      <c r="M1594" s="181"/>
      <c r="N1594" s="181"/>
    </row>
    <row r="1595" spans="1:14" ht="55.5" customHeight="1" x14ac:dyDescent="0.2">
      <c r="A1595" s="182"/>
      <c r="E1595" s="177"/>
      <c r="F1595" s="178"/>
      <c r="G1595" s="179"/>
      <c r="H1595" s="180"/>
      <c r="I1595" s="179"/>
      <c r="J1595" s="179"/>
      <c r="K1595" s="179"/>
      <c r="L1595" s="181"/>
      <c r="M1595" s="181"/>
      <c r="N1595" s="181"/>
    </row>
    <row r="1596" spans="1:14" ht="55.5" customHeight="1" x14ac:dyDescent="0.2">
      <c r="A1596" s="182"/>
      <c r="E1596" s="177"/>
      <c r="F1596" s="178"/>
      <c r="G1596" s="179"/>
      <c r="H1596" s="180"/>
      <c r="I1596" s="179"/>
      <c r="J1596" s="179"/>
      <c r="K1596" s="179"/>
      <c r="L1596" s="181"/>
      <c r="M1596" s="181"/>
      <c r="N1596" s="181"/>
    </row>
    <row r="1597" spans="1:14" ht="55.5" customHeight="1" x14ac:dyDescent="0.2">
      <c r="A1597" s="182"/>
      <c r="E1597" s="177"/>
      <c r="F1597" s="178"/>
      <c r="G1597" s="179"/>
      <c r="H1597" s="180"/>
      <c r="I1597" s="179"/>
      <c r="J1597" s="179"/>
      <c r="K1597" s="179"/>
      <c r="L1597" s="181"/>
      <c r="M1597" s="181"/>
      <c r="N1597" s="181"/>
    </row>
    <row r="1598" spans="1:14" ht="55.5" customHeight="1" x14ac:dyDescent="0.2">
      <c r="A1598" s="182"/>
      <c r="E1598" s="177"/>
      <c r="F1598" s="178"/>
      <c r="G1598" s="179"/>
      <c r="H1598" s="180"/>
      <c r="I1598" s="179"/>
      <c r="J1598" s="179"/>
      <c r="K1598" s="179"/>
      <c r="L1598" s="181"/>
      <c r="M1598" s="181"/>
      <c r="N1598" s="181"/>
    </row>
    <row r="1599" spans="1:14" ht="55.5" customHeight="1" x14ac:dyDescent="0.2">
      <c r="A1599" s="182"/>
      <c r="E1599" s="177"/>
      <c r="F1599" s="178"/>
      <c r="G1599" s="179"/>
      <c r="H1599" s="180"/>
      <c r="I1599" s="179"/>
      <c r="J1599" s="179"/>
      <c r="K1599" s="179"/>
      <c r="L1599" s="181"/>
      <c r="M1599" s="181"/>
      <c r="N1599" s="181"/>
    </row>
    <row r="1600" spans="1:14" ht="55.5" customHeight="1" x14ac:dyDescent="0.2">
      <c r="A1600" s="182"/>
      <c r="E1600" s="177"/>
      <c r="F1600" s="178"/>
      <c r="G1600" s="179"/>
      <c r="H1600" s="180"/>
      <c r="I1600" s="179"/>
      <c r="J1600" s="179"/>
      <c r="K1600" s="179"/>
      <c r="L1600" s="181"/>
      <c r="M1600" s="181"/>
      <c r="N1600" s="181"/>
    </row>
    <row r="1601" spans="1:27" ht="55.5" customHeight="1" x14ac:dyDescent="0.2">
      <c r="A1601" s="182"/>
      <c r="E1601" s="177"/>
      <c r="F1601" s="178"/>
      <c r="G1601" s="179"/>
      <c r="H1601" s="180"/>
      <c r="I1601" s="179"/>
      <c r="J1601" s="179"/>
      <c r="K1601" s="179"/>
      <c r="L1601" s="181"/>
      <c r="M1601" s="181"/>
      <c r="N1601" s="181"/>
    </row>
    <row r="1602" spans="1:27" s="183" customFormat="1" ht="55.5" customHeight="1" x14ac:dyDescent="0.2">
      <c r="A1602" s="182"/>
      <c r="B1602" s="23"/>
      <c r="C1602" s="23"/>
      <c r="D1602" s="176"/>
      <c r="E1602" s="177"/>
      <c r="F1602" s="178"/>
      <c r="G1602" s="179"/>
      <c r="H1602" s="180"/>
      <c r="I1602" s="179"/>
      <c r="J1602" s="179"/>
      <c r="K1602" s="179"/>
      <c r="L1602" s="181"/>
      <c r="M1602" s="181"/>
      <c r="N1602" s="181"/>
      <c r="O1602" s="24"/>
      <c r="P1602" s="24"/>
      <c r="Q1602" s="24"/>
      <c r="R1602" s="24"/>
      <c r="S1602" s="24"/>
      <c r="T1602" s="24"/>
      <c r="U1602" s="24"/>
      <c r="V1602" s="24"/>
      <c r="W1602" s="24"/>
      <c r="X1602" s="24"/>
      <c r="Y1602" s="24"/>
      <c r="Z1602" s="24"/>
      <c r="AA1602" s="24"/>
    </row>
    <row r="1603" spans="1:27" s="183" customFormat="1" ht="55.5" customHeight="1" x14ac:dyDescent="0.2">
      <c r="A1603" s="182"/>
      <c r="B1603" s="23"/>
      <c r="C1603" s="23"/>
      <c r="D1603" s="176"/>
      <c r="E1603" s="177"/>
      <c r="F1603" s="178"/>
      <c r="G1603" s="179"/>
      <c r="H1603" s="180"/>
      <c r="I1603" s="179"/>
      <c r="J1603" s="179"/>
      <c r="K1603" s="179"/>
      <c r="L1603" s="181"/>
      <c r="M1603" s="181"/>
      <c r="N1603" s="181"/>
      <c r="O1603" s="24"/>
      <c r="P1603" s="24"/>
      <c r="Q1603" s="24"/>
      <c r="R1603" s="24"/>
      <c r="S1603" s="24"/>
      <c r="T1603" s="24"/>
      <c r="U1603" s="24"/>
      <c r="V1603" s="24"/>
      <c r="W1603" s="24"/>
      <c r="X1603" s="24"/>
      <c r="Y1603" s="24"/>
      <c r="Z1603" s="24"/>
      <c r="AA1603" s="24"/>
    </row>
    <row r="1604" spans="1:27" s="183" customFormat="1" ht="55.5" customHeight="1" x14ac:dyDescent="0.2">
      <c r="A1604" s="182"/>
      <c r="B1604" s="23"/>
      <c r="C1604" s="23"/>
      <c r="D1604" s="176"/>
      <c r="E1604" s="177"/>
      <c r="F1604" s="178"/>
      <c r="G1604" s="179"/>
      <c r="H1604" s="180"/>
      <c r="I1604" s="179"/>
      <c r="J1604" s="179"/>
      <c r="K1604" s="179"/>
      <c r="L1604" s="181"/>
      <c r="M1604" s="181"/>
      <c r="N1604" s="181"/>
      <c r="O1604" s="24"/>
      <c r="P1604" s="24"/>
      <c r="Q1604" s="24"/>
      <c r="R1604" s="24"/>
      <c r="S1604" s="24"/>
      <c r="T1604" s="24"/>
      <c r="U1604" s="24"/>
      <c r="V1604" s="24"/>
      <c r="W1604" s="24"/>
      <c r="X1604" s="24"/>
      <c r="Y1604" s="24"/>
      <c r="Z1604" s="24"/>
      <c r="AA1604" s="24"/>
    </row>
    <row r="1605" spans="1:27" s="183" customFormat="1" ht="55.5" customHeight="1" x14ac:dyDescent="0.2">
      <c r="A1605" s="175"/>
      <c r="B1605" s="23"/>
      <c r="C1605" s="23"/>
      <c r="D1605" s="176"/>
      <c r="E1605" s="184"/>
      <c r="F1605" s="185"/>
      <c r="G1605" s="186"/>
      <c r="H1605" s="187"/>
      <c r="I1605" s="186"/>
      <c r="J1605" s="188"/>
      <c r="K1605" s="188"/>
      <c r="L1605" s="189"/>
      <c r="M1605" s="181"/>
      <c r="N1605" s="189"/>
      <c r="O1605" s="24"/>
      <c r="P1605" s="24"/>
      <c r="Q1605" s="24"/>
      <c r="R1605" s="24"/>
      <c r="S1605" s="24"/>
      <c r="T1605" s="24"/>
      <c r="U1605" s="24"/>
      <c r="V1605" s="24"/>
      <c r="W1605" s="24"/>
      <c r="X1605" s="24"/>
      <c r="Y1605" s="24"/>
      <c r="Z1605" s="24"/>
      <c r="AA1605" s="24"/>
    </row>
    <row r="1606" spans="1:27" s="183" customFormat="1" ht="55.5" customHeight="1" x14ac:dyDescent="0.2">
      <c r="A1606" s="175"/>
      <c r="B1606" s="23"/>
      <c r="C1606" s="23"/>
      <c r="D1606" s="176"/>
      <c r="E1606" s="184"/>
      <c r="F1606" s="185"/>
      <c r="G1606" s="186"/>
      <c r="H1606" s="187"/>
      <c r="I1606" s="186"/>
      <c r="J1606" s="188"/>
      <c r="K1606" s="188"/>
      <c r="L1606" s="189"/>
      <c r="M1606" s="181"/>
      <c r="N1606" s="189"/>
      <c r="O1606" s="24"/>
      <c r="P1606" s="24"/>
      <c r="Q1606" s="24"/>
      <c r="R1606" s="24"/>
      <c r="S1606" s="24"/>
      <c r="T1606" s="24"/>
      <c r="U1606" s="24"/>
      <c r="V1606" s="24"/>
      <c r="W1606" s="24"/>
      <c r="X1606" s="24"/>
      <c r="Y1606" s="24"/>
      <c r="Z1606" s="24"/>
      <c r="AA1606" s="24"/>
    </row>
    <row r="1607" spans="1:27" s="183" customFormat="1" ht="55.5" customHeight="1" x14ac:dyDescent="0.2">
      <c r="A1607" s="175"/>
      <c r="B1607" s="23"/>
      <c r="C1607" s="23"/>
      <c r="D1607" s="176"/>
      <c r="E1607" s="184"/>
      <c r="F1607" s="185"/>
      <c r="G1607" s="186"/>
      <c r="H1607" s="187"/>
      <c r="I1607" s="186"/>
      <c r="J1607" s="188"/>
      <c r="K1607" s="188"/>
      <c r="L1607" s="189"/>
      <c r="M1607" s="189"/>
      <c r="N1607" s="189"/>
      <c r="O1607" s="24"/>
      <c r="P1607" s="24"/>
      <c r="Q1607" s="24"/>
      <c r="R1607" s="24"/>
      <c r="S1607" s="24"/>
      <c r="T1607" s="24"/>
      <c r="U1607" s="24"/>
      <c r="V1607" s="24"/>
      <c r="W1607" s="24"/>
      <c r="X1607" s="24"/>
      <c r="Y1607" s="24"/>
      <c r="Z1607" s="24"/>
      <c r="AA1607" s="24"/>
    </row>
    <row r="1608" spans="1:27" s="183" customFormat="1" ht="55.5" customHeight="1" x14ac:dyDescent="0.2">
      <c r="A1608" s="175"/>
      <c r="B1608" s="23"/>
      <c r="C1608" s="23"/>
      <c r="D1608" s="176"/>
      <c r="E1608" s="184"/>
      <c r="F1608" s="185"/>
      <c r="G1608" s="186"/>
      <c r="H1608" s="187"/>
      <c r="I1608" s="186"/>
      <c r="J1608" s="188"/>
      <c r="K1608" s="188"/>
      <c r="L1608" s="189"/>
      <c r="M1608" s="189"/>
      <c r="N1608" s="189"/>
      <c r="O1608" s="24"/>
      <c r="P1608" s="24"/>
      <c r="Q1608" s="24"/>
      <c r="R1608" s="24"/>
      <c r="S1608" s="24"/>
      <c r="T1608" s="24"/>
      <c r="U1608" s="24"/>
      <c r="V1608" s="24"/>
      <c r="W1608" s="24"/>
      <c r="X1608" s="24"/>
      <c r="Y1608" s="24"/>
      <c r="Z1608" s="24"/>
      <c r="AA1608" s="24"/>
    </row>
    <row r="1609" spans="1:27" s="183" customFormat="1" ht="55.5" customHeight="1" x14ac:dyDescent="0.2">
      <c r="A1609" s="175"/>
      <c r="B1609" s="23"/>
      <c r="C1609" s="23"/>
      <c r="D1609" s="176"/>
      <c r="E1609" s="184"/>
      <c r="F1609" s="185"/>
      <c r="G1609" s="186"/>
      <c r="H1609" s="187"/>
      <c r="I1609" s="186"/>
      <c r="J1609" s="188"/>
      <c r="K1609" s="188"/>
      <c r="L1609" s="189"/>
      <c r="M1609" s="189"/>
      <c r="N1609" s="189"/>
      <c r="O1609" s="24"/>
      <c r="P1609" s="24"/>
      <c r="Q1609" s="24"/>
      <c r="R1609" s="24"/>
      <c r="S1609" s="24"/>
      <c r="T1609" s="24"/>
      <c r="U1609" s="24"/>
      <c r="V1609" s="24"/>
      <c r="W1609" s="24"/>
      <c r="X1609" s="24"/>
      <c r="Y1609" s="24"/>
      <c r="Z1609" s="24"/>
      <c r="AA1609" s="24"/>
    </row>
    <row r="1610" spans="1:27" s="183" customFormat="1" ht="55.5" customHeight="1" x14ac:dyDescent="0.2">
      <c r="A1610" s="175"/>
      <c r="B1610" s="23"/>
      <c r="C1610" s="23"/>
      <c r="D1610" s="176"/>
      <c r="E1610" s="184"/>
      <c r="F1610" s="185"/>
      <c r="G1610" s="186"/>
      <c r="H1610" s="187"/>
      <c r="I1610" s="186"/>
      <c r="J1610" s="188"/>
      <c r="K1610" s="188"/>
      <c r="L1610" s="189"/>
      <c r="M1610" s="189"/>
      <c r="N1610" s="189"/>
      <c r="O1610" s="24"/>
      <c r="P1610" s="24"/>
      <c r="Q1610" s="24"/>
      <c r="R1610" s="24"/>
      <c r="S1610" s="24"/>
      <c r="T1610" s="24"/>
      <c r="U1610" s="24"/>
      <c r="V1610" s="24"/>
      <c r="W1610" s="24"/>
      <c r="X1610" s="24"/>
      <c r="Y1610" s="24"/>
      <c r="Z1610" s="24"/>
      <c r="AA1610" s="24"/>
    </row>
    <row r="1611" spans="1:27" s="183" customFormat="1" ht="55.5" customHeight="1" x14ac:dyDescent="0.2">
      <c r="A1611" s="175"/>
      <c r="B1611" s="23"/>
      <c r="C1611" s="23"/>
      <c r="D1611" s="176"/>
      <c r="E1611" s="184"/>
      <c r="F1611" s="185"/>
      <c r="G1611" s="186"/>
      <c r="H1611" s="187"/>
      <c r="I1611" s="186"/>
      <c r="J1611" s="188"/>
      <c r="K1611" s="188"/>
      <c r="L1611" s="189"/>
      <c r="M1611" s="189"/>
      <c r="N1611" s="189"/>
      <c r="O1611" s="24"/>
      <c r="P1611" s="24"/>
      <c r="Q1611" s="24"/>
      <c r="R1611" s="24"/>
      <c r="S1611" s="24"/>
      <c r="T1611" s="24"/>
      <c r="U1611" s="24"/>
      <c r="V1611" s="24"/>
      <c r="W1611" s="24"/>
      <c r="X1611" s="24"/>
      <c r="Y1611" s="24"/>
      <c r="Z1611" s="24"/>
      <c r="AA1611" s="24"/>
    </row>
    <row r="1612" spans="1:27" s="183" customFormat="1" ht="55.5" customHeight="1" x14ac:dyDescent="0.2">
      <c r="A1612" s="175"/>
      <c r="B1612" s="23"/>
      <c r="C1612" s="23"/>
      <c r="D1612" s="176"/>
      <c r="E1612" s="184"/>
      <c r="F1612" s="185"/>
      <c r="G1612" s="186"/>
      <c r="H1612" s="187"/>
      <c r="I1612" s="186"/>
      <c r="J1612" s="188"/>
      <c r="K1612" s="188"/>
      <c r="L1612" s="189"/>
      <c r="M1612" s="189"/>
      <c r="N1612" s="189"/>
      <c r="O1612" s="24"/>
      <c r="P1612" s="24"/>
      <c r="Q1612" s="24"/>
      <c r="R1612" s="24"/>
      <c r="S1612" s="24"/>
      <c r="T1612" s="24"/>
      <c r="U1612" s="24"/>
      <c r="V1612" s="24"/>
      <c r="W1612" s="24"/>
      <c r="X1612" s="24"/>
      <c r="Y1612" s="24"/>
      <c r="Z1612" s="24"/>
      <c r="AA1612" s="24"/>
    </row>
    <row r="1620" spans="1:27" s="183" customFormat="1" ht="55.5" customHeight="1" x14ac:dyDescent="0.2">
      <c r="A1620" s="175"/>
      <c r="B1620" s="23"/>
      <c r="C1620" s="23"/>
      <c r="D1620" s="176"/>
      <c r="E1620" s="184"/>
      <c r="F1620" s="185"/>
      <c r="G1620" s="186"/>
      <c r="H1620" s="187"/>
      <c r="I1620" s="186"/>
      <c r="J1620" s="188"/>
      <c r="K1620" s="188"/>
      <c r="L1620" s="189"/>
      <c r="M1620" s="189"/>
      <c r="N1620" s="189"/>
      <c r="O1620" s="24"/>
      <c r="P1620" s="24"/>
      <c r="Q1620" s="24"/>
      <c r="R1620" s="24"/>
      <c r="S1620" s="24"/>
      <c r="T1620" s="24"/>
      <c r="U1620" s="24"/>
      <c r="V1620" s="24"/>
      <c r="W1620" s="24"/>
      <c r="X1620" s="24"/>
      <c r="Y1620" s="24"/>
      <c r="Z1620" s="24"/>
      <c r="AA1620" s="24"/>
    </row>
    <row r="1621" spans="1:27" s="183" customFormat="1" ht="55.5" customHeight="1" x14ac:dyDescent="0.2">
      <c r="A1621" s="175"/>
      <c r="B1621" s="23"/>
      <c r="C1621" s="23"/>
      <c r="D1621" s="176"/>
      <c r="E1621" s="184"/>
      <c r="F1621" s="185"/>
      <c r="G1621" s="186"/>
      <c r="H1621" s="187"/>
      <c r="I1621" s="186"/>
      <c r="J1621" s="188"/>
      <c r="K1621" s="188"/>
      <c r="L1621" s="189"/>
      <c r="M1621" s="189"/>
      <c r="N1621" s="189"/>
      <c r="O1621" s="24"/>
      <c r="P1621" s="24"/>
      <c r="Q1621" s="24"/>
      <c r="R1621" s="24"/>
      <c r="S1621" s="24"/>
      <c r="T1621" s="24"/>
      <c r="U1621" s="24"/>
      <c r="V1621" s="24"/>
      <c r="W1621" s="24"/>
      <c r="X1621" s="24"/>
      <c r="Y1621" s="24"/>
      <c r="Z1621" s="24"/>
      <c r="AA1621" s="24"/>
    </row>
    <row r="1622" spans="1:27" s="183" customFormat="1" ht="55.5" customHeight="1" x14ac:dyDescent="0.2">
      <c r="A1622" s="175"/>
      <c r="B1622" s="23"/>
      <c r="C1622" s="23"/>
      <c r="D1622" s="176"/>
      <c r="E1622" s="184"/>
      <c r="F1622" s="185"/>
      <c r="G1622" s="186"/>
      <c r="H1622" s="187"/>
      <c r="I1622" s="186"/>
      <c r="J1622" s="188"/>
      <c r="K1622" s="188"/>
      <c r="L1622" s="189"/>
      <c r="M1622" s="189"/>
      <c r="N1622" s="189"/>
      <c r="O1622" s="24"/>
      <c r="P1622" s="24"/>
      <c r="Q1622" s="24"/>
      <c r="R1622" s="24"/>
      <c r="S1622" s="24"/>
      <c r="T1622" s="24"/>
      <c r="U1622" s="24"/>
      <c r="V1622" s="24"/>
      <c r="W1622" s="24"/>
      <c r="X1622" s="24"/>
      <c r="Y1622" s="24"/>
      <c r="Z1622" s="24"/>
      <c r="AA1622" s="24"/>
    </row>
    <row r="1637" spans="1:14" ht="55.5" customHeight="1" x14ac:dyDescent="0.2">
      <c r="A1637" s="182"/>
      <c r="E1637" s="177"/>
      <c r="F1637" s="178"/>
      <c r="G1637" s="179"/>
      <c r="H1637" s="180"/>
      <c r="I1637" s="179"/>
      <c r="J1637" s="179"/>
      <c r="K1637" s="179"/>
      <c r="L1637" s="181"/>
      <c r="N1637" s="181"/>
    </row>
    <row r="1638" spans="1:14" ht="55.5" customHeight="1" x14ac:dyDescent="0.2">
      <c r="A1638" s="182"/>
      <c r="E1638" s="177"/>
      <c r="F1638" s="178"/>
      <c r="G1638" s="179"/>
      <c r="H1638" s="180"/>
      <c r="I1638" s="179"/>
      <c r="J1638" s="179"/>
      <c r="K1638" s="179"/>
      <c r="L1638" s="181"/>
      <c r="N1638" s="181"/>
    </row>
    <row r="1639" spans="1:14" ht="55.5" customHeight="1" x14ac:dyDescent="0.2">
      <c r="A1639" s="182"/>
      <c r="E1639" s="177"/>
      <c r="F1639" s="178"/>
      <c r="G1639" s="179"/>
      <c r="H1639" s="180"/>
      <c r="I1639" s="179"/>
      <c r="J1639" s="179"/>
      <c r="K1639" s="179"/>
      <c r="L1639" s="181"/>
      <c r="M1639" s="181"/>
      <c r="N1639" s="181"/>
    </row>
    <row r="1640" spans="1:14" ht="55.5" customHeight="1" x14ac:dyDescent="0.2">
      <c r="A1640" s="182"/>
      <c r="E1640" s="177"/>
      <c r="F1640" s="178"/>
      <c r="G1640" s="179"/>
      <c r="H1640" s="180"/>
      <c r="I1640" s="179"/>
      <c r="J1640" s="179"/>
      <c r="K1640" s="179"/>
      <c r="L1640" s="181"/>
      <c r="M1640" s="181"/>
      <c r="N1640" s="181"/>
    </row>
    <row r="1641" spans="1:14" ht="55.5" customHeight="1" x14ac:dyDescent="0.2">
      <c r="A1641" s="182"/>
      <c r="E1641" s="177"/>
      <c r="F1641" s="178"/>
      <c r="G1641" s="179"/>
      <c r="H1641" s="180"/>
      <c r="I1641" s="179"/>
      <c r="J1641" s="179"/>
      <c r="K1641" s="179"/>
      <c r="L1641" s="181"/>
      <c r="M1641" s="181"/>
      <c r="N1641" s="181"/>
    </row>
    <row r="1642" spans="1:14" ht="55.5" customHeight="1" x14ac:dyDescent="0.2">
      <c r="A1642" s="182"/>
      <c r="E1642" s="177"/>
      <c r="F1642" s="178"/>
      <c r="G1642" s="179"/>
      <c r="H1642" s="180"/>
      <c r="I1642" s="179"/>
      <c r="J1642" s="179"/>
      <c r="K1642" s="179"/>
      <c r="L1642" s="181"/>
      <c r="M1642" s="181"/>
      <c r="N1642" s="181"/>
    </row>
    <row r="1643" spans="1:14" ht="55.5" customHeight="1" x14ac:dyDescent="0.2">
      <c r="A1643" s="182"/>
      <c r="E1643" s="177"/>
      <c r="F1643" s="178"/>
      <c r="G1643" s="179"/>
      <c r="H1643" s="180"/>
      <c r="I1643" s="179"/>
      <c r="J1643" s="179"/>
      <c r="K1643" s="179"/>
      <c r="L1643" s="181"/>
      <c r="M1643" s="181"/>
      <c r="N1643" s="181"/>
    </row>
    <row r="1644" spans="1:14" ht="55.5" customHeight="1" x14ac:dyDescent="0.2">
      <c r="A1644" s="182"/>
      <c r="E1644" s="177"/>
      <c r="F1644" s="178"/>
      <c r="G1644" s="179"/>
      <c r="H1644" s="180"/>
      <c r="I1644" s="179"/>
      <c r="J1644" s="179"/>
      <c r="K1644" s="179"/>
      <c r="L1644" s="181"/>
      <c r="M1644" s="181"/>
      <c r="N1644" s="181"/>
    </row>
    <row r="1645" spans="1:14" ht="55.5" customHeight="1" x14ac:dyDescent="0.2">
      <c r="A1645" s="182"/>
      <c r="E1645" s="177"/>
      <c r="F1645" s="178"/>
      <c r="G1645" s="179"/>
      <c r="H1645" s="180"/>
      <c r="I1645" s="179"/>
      <c r="J1645" s="179"/>
      <c r="K1645" s="179"/>
      <c r="L1645" s="181"/>
      <c r="M1645" s="181"/>
      <c r="N1645" s="181"/>
    </row>
    <row r="1646" spans="1:14" ht="55.5" customHeight="1" x14ac:dyDescent="0.2">
      <c r="A1646" s="182"/>
      <c r="E1646" s="177"/>
      <c r="F1646" s="178"/>
      <c r="G1646" s="179"/>
      <c r="H1646" s="180"/>
      <c r="I1646" s="179"/>
      <c r="J1646" s="179"/>
      <c r="K1646" s="179"/>
      <c r="L1646" s="181"/>
      <c r="M1646" s="181"/>
      <c r="N1646" s="181"/>
    </row>
    <row r="1647" spans="1:14" ht="55.5" customHeight="1" x14ac:dyDescent="0.2">
      <c r="A1647" s="182"/>
      <c r="E1647" s="177"/>
      <c r="F1647" s="178"/>
      <c r="G1647" s="179"/>
      <c r="H1647" s="180"/>
      <c r="I1647" s="179"/>
      <c r="J1647" s="179"/>
      <c r="K1647" s="179"/>
      <c r="L1647" s="181"/>
      <c r="M1647" s="181"/>
      <c r="N1647" s="181"/>
    </row>
    <row r="1648" spans="1:14" ht="55.5" customHeight="1" x14ac:dyDescent="0.2">
      <c r="A1648" s="182"/>
      <c r="E1648" s="177"/>
      <c r="F1648" s="178"/>
      <c r="G1648" s="179"/>
      <c r="H1648" s="180"/>
      <c r="I1648" s="179"/>
      <c r="J1648" s="179"/>
      <c r="K1648" s="179"/>
      <c r="L1648" s="181"/>
      <c r="M1648" s="181"/>
      <c r="N1648" s="181"/>
    </row>
    <row r="1649" spans="1:14" ht="55.5" customHeight="1" x14ac:dyDescent="0.2">
      <c r="A1649" s="182"/>
      <c r="E1649" s="177"/>
      <c r="F1649" s="178"/>
      <c r="G1649" s="179"/>
      <c r="H1649" s="180"/>
      <c r="I1649" s="179"/>
      <c r="J1649" s="179"/>
      <c r="K1649" s="179"/>
      <c r="L1649" s="181"/>
      <c r="M1649" s="181"/>
      <c r="N1649" s="181"/>
    </row>
    <row r="1650" spans="1:14" ht="55.5" customHeight="1" x14ac:dyDescent="0.2">
      <c r="A1650" s="182"/>
      <c r="E1650" s="177"/>
      <c r="F1650" s="178"/>
      <c r="G1650" s="179"/>
      <c r="H1650" s="180"/>
      <c r="I1650" s="179"/>
      <c r="J1650" s="179"/>
      <c r="K1650" s="179"/>
      <c r="L1650" s="181"/>
      <c r="M1650" s="181"/>
      <c r="N1650" s="181"/>
    </row>
    <row r="1651" spans="1:14" ht="55.5" customHeight="1" x14ac:dyDescent="0.2">
      <c r="A1651" s="182"/>
      <c r="E1651" s="177"/>
      <c r="F1651" s="178"/>
      <c r="G1651" s="179"/>
      <c r="H1651" s="180"/>
      <c r="I1651" s="179"/>
      <c r="J1651" s="179"/>
      <c r="K1651" s="179"/>
      <c r="L1651" s="181"/>
      <c r="M1651" s="181"/>
      <c r="N1651" s="181"/>
    </row>
    <row r="1652" spans="1:14" ht="55.5" customHeight="1" x14ac:dyDescent="0.2">
      <c r="A1652" s="182"/>
      <c r="E1652" s="177"/>
      <c r="F1652" s="178"/>
      <c r="G1652" s="179"/>
      <c r="H1652" s="180"/>
      <c r="I1652" s="179"/>
      <c r="J1652" s="179"/>
      <c r="K1652" s="179"/>
      <c r="L1652" s="181"/>
      <c r="M1652" s="181"/>
      <c r="N1652" s="181"/>
    </row>
    <row r="1653" spans="1:14" ht="55.5" customHeight="1" x14ac:dyDescent="0.2">
      <c r="A1653" s="182"/>
      <c r="E1653" s="177"/>
      <c r="F1653" s="178"/>
      <c r="G1653" s="179"/>
      <c r="H1653" s="180"/>
      <c r="I1653" s="179"/>
      <c r="J1653" s="179"/>
      <c r="K1653" s="179"/>
      <c r="L1653" s="181"/>
      <c r="M1653" s="181"/>
      <c r="N1653" s="181"/>
    </row>
    <row r="1654" spans="1:14" ht="55.5" customHeight="1" x14ac:dyDescent="0.2">
      <c r="A1654" s="182"/>
      <c r="E1654" s="177"/>
      <c r="F1654" s="178"/>
      <c r="G1654" s="179"/>
      <c r="H1654" s="180"/>
      <c r="I1654" s="179"/>
      <c r="J1654" s="179"/>
      <c r="K1654" s="179"/>
      <c r="L1654" s="181"/>
      <c r="M1654" s="181"/>
      <c r="N1654" s="181"/>
    </row>
    <row r="1655" spans="1:14" ht="55.5" customHeight="1" x14ac:dyDescent="0.2">
      <c r="A1655" s="182"/>
      <c r="E1655" s="177"/>
      <c r="F1655" s="178"/>
      <c r="G1655" s="179"/>
      <c r="H1655" s="180"/>
      <c r="I1655" s="179"/>
      <c r="J1655" s="179"/>
      <c r="K1655" s="179"/>
      <c r="L1655" s="181"/>
      <c r="M1655" s="181"/>
      <c r="N1655" s="181"/>
    </row>
    <row r="1656" spans="1:14" ht="55.5" customHeight="1" x14ac:dyDescent="0.2">
      <c r="A1656" s="182"/>
      <c r="E1656" s="177"/>
      <c r="F1656" s="178"/>
      <c r="G1656" s="179"/>
      <c r="H1656" s="180"/>
      <c r="I1656" s="179"/>
      <c r="J1656" s="179"/>
      <c r="K1656" s="179"/>
      <c r="L1656" s="181"/>
      <c r="M1656" s="181"/>
      <c r="N1656" s="181"/>
    </row>
    <row r="1657" spans="1:14" ht="55.5" customHeight="1" x14ac:dyDescent="0.2">
      <c r="A1657" s="182"/>
      <c r="E1657" s="177"/>
      <c r="F1657" s="178"/>
      <c r="G1657" s="179"/>
      <c r="H1657" s="180"/>
      <c r="I1657" s="179"/>
      <c r="J1657" s="179"/>
      <c r="K1657" s="179"/>
      <c r="L1657" s="181"/>
      <c r="M1657" s="181"/>
      <c r="N1657" s="181"/>
    </row>
    <row r="1658" spans="1:14" ht="55.5" customHeight="1" x14ac:dyDescent="0.2">
      <c r="A1658" s="182"/>
      <c r="E1658" s="177"/>
      <c r="F1658" s="178"/>
      <c r="G1658" s="179"/>
      <c r="H1658" s="180"/>
      <c r="I1658" s="179"/>
      <c r="J1658" s="179"/>
      <c r="K1658" s="179"/>
      <c r="L1658" s="181"/>
      <c r="M1658" s="181"/>
      <c r="N1658" s="181"/>
    </row>
    <row r="1659" spans="1:14" ht="55.5" customHeight="1" x14ac:dyDescent="0.2">
      <c r="A1659" s="182"/>
      <c r="E1659" s="177"/>
      <c r="F1659" s="178"/>
      <c r="G1659" s="179"/>
      <c r="H1659" s="180"/>
      <c r="I1659" s="179"/>
      <c r="J1659" s="179"/>
      <c r="K1659" s="179"/>
      <c r="L1659" s="181"/>
      <c r="M1659" s="181"/>
      <c r="N1659" s="181"/>
    </row>
    <row r="1660" spans="1:14" ht="55.5" customHeight="1" x14ac:dyDescent="0.2">
      <c r="A1660" s="182"/>
      <c r="E1660" s="177"/>
      <c r="F1660" s="178"/>
      <c r="G1660" s="179"/>
      <c r="H1660" s="180"/>
      <c r="I1660" s="179"/>
      <c r="J1660" s="179"/>
      <c r="K1660" s="179"/>
      <c r="L1660" s="181"/>
      <c r="M1660" s="181"/>
      <c r="N1660" s="181"/>
    </row>
    <row r="1661" spans="1:14" ht="55.5" customHeight="1" x14ac:dyDescent="0.2">
      <c r="A1661" s="182"/>
      <c r="E1661" s="177"/>
      <c r="F1661" s="178"/>
      <c r="G1661" s="179"/>
      <c r="H1661" s="180"/>
      <c r="I1661" s="179"/>
      <c r="J1661" s="179"/>
      <c r="K1661" s="179"/>
      <c r="L1661" s="181"/>
      <c r="M1661" s="181"/>
      <c r="N1661" s="181"/>
    </row>
    <row r="1662" spans="1:14" ht="55.5" customHeight="1" x14ac:dyDescent="0.2">
      <c r="A1662" s="182"/>
      <c r="E1662" s="177"/>
      <c r="F1662" s="178"/>
      <c r="G1662" s="179"/>
      <c r="H1662" s="180"/>
      <c r="I1662" s="179"/>
      <c r="J1662" s="179"/>
      <c r="K1662" s="179"/>
      <c r="L1662" s="181"/>
      <c r="M1662" s="181"/>
      <c r="N1662" s="181"/>
    </row>
    <row r="1663" spans="1:14" ht="55.5" customHeight="1" x14ac:dyDescent="0.2">
      <c r="A1663" s="182"/>
      <c r="E1663" s="177"/>
      <c r="F1663" s="178"/>
      <c r="G1663" s="179"/>
      <c r="H1663" s="180"/>
      <c r="I1663" s="179"/>
      <c r="J1663" s="179"/>
      <c r="K1663" s="179"/>
      <c r="L1663" s="181"/>
      <c r="M1663" s="181"/>
      <c r="N1663" s="181"/>
    </row>
    <row r="1664" spans="1:14" ht="55.5" customHeight="1" x14ac:dyDescent="0.2">
      <c r="A1664" s="182"/>
      <c r="E1664" s="177"/>
      <c r="F1664" s="178"/>
      <c r="G1664" s="179"/>
      <c r="H1664" s="180"/>
      <c r="I1664" s="179"/>
      <c r="J1664" s="179"/>
      <c r="K1664" s="179"/>
      <c r="L1664" s="181"/>
      <c r="M1664" s="181"/>
      <c r="N1664" s="181"/>
    </row>
    <row r="1665" spans="1:14" ht="55.5" customHeight="1" x14ac:dyDescent="0.2">
      <c r="A1665" s="182"/>
      <c r="E1665" s="177"/>
      <c r="F1665" s="178"/>
      <c r="G1665" s="179"/>
      <c r="H1665" s="180"/>
      <c r="I1665" s="179"/>
      <c r="J1665" s="179"/>
      <c r="K1665" s="179"/>
      <c r="L1665" s="181"/>
      <c r="M1665" s="181"/>
      <c r="N1665" s="181"/>
    </row>
    <row r="1666" spans="1:14" ht="55.5" customHeight="1" x14ac:dyDescent="0.2">
      <c r="A1666" s="182"/>
      <c r="E1666" s="177"/>
      <c r="F1666" s="178"/>
      <c r="G1666" s="179"/>
      <c r="H1666" s="180"/>
      <c r="I1666" s="179"/>
      <c r="J1666" s="179"/>
      <c r="K1666" s="179"/>
      <c r="L1666" s="181"/>
      <c r="M1666" s="181"/>
      <c r="N1666" s="181"/>
    </row>
    <row r="1667" spans="1:14" ht="55.5" customHeight="1" x14ac:dyDescent="0.2">
      <c r="A1667" s="182"/>
      <c r="E1667" s="177"/>
      <c r="F1667" s="178"/>
      <c r="G1667" s="179"/>
      <c r="H1667" s="180"/>
      <c r="I1667" s="179"/>
      <c r="J1667" s="179"/>
      <c r="K1667" s="179"/>
      <c r="L1667" s="181"/>
      <c r="M1667" s="181"/>
      <c r="N1667" s="181"/>
    </row>
    <row r="1668" spans="1:14" ht="55.5" customHeight="1" x14ac:dyDescent="0.2">
      <c r="A1668" s="182"/>
      <c r="E1668" s="177"/>
      <c r="F1668" s="178"/>
      <c r="G1668" s="179"/>
      <c r="H1668" s="180"/>
      <c r="I1668" s="179"/>
      <c r="J1668" s="179"/>
      <c r="K1668" s="179"/>
      <c r="L1668" s="181"/>
      <c r="M1668" s="181"/>
      <c r="N1668" s="181"/>
    </row>
    <row r="1669" spans="1:14" ht="55.5" customHeight="1" x14ac:dyDescent="0.2">
      <c r="A1669" s="182"/>
      <c r="E1669" s="177"/>
      <c r="F1669" s="178"/>
      <c r="G1669" s="179"/>
      <c r="H1669" s="180"/>
      <c r="I1669" s="179"/>
      <c r="J1669" s="179"/>
      <c r="K1669" s="179"/>
      <c r="L1669" s="181"/>
      <c r="M1669" s="181"/>
      <c r="N1669" s="181"/>
    </row>
    <row r="1670" spans="1:14" ht="55.5" customHeight="1" x14ac:dyDescent="0.2">
      <c r="A1670" s="182"/>
      <c r="E1670" s="177"/>
      <c r="F1670" s="178"/>
      <c r="G1670" s="179"/>
      <c r="H1670" s="180"/>
      <c r="I1670" s="179"/>
      <c r="J1670" s="179"/>
      <c r="K1670" s="179"/>
      <c r="L1670" s="181"/>
      <c r="M1670" s="181"/>
      <c r="N1670" s="181"/>
    </row>
    <row r="1671" spans="1:14" ht="55.5" customHeight="1" x14ac:dyDescent="0.2">
      <c r="A1671" s="182"/>
      <c r="E1671" s="177"/>
      <c r="F1671" s="178"/>
      <c r="G1671" s="179"/>
      <c r="H1671" s="180"/>
      <c r="I1671" s="179"/>
      <c r="J1671" s="179"/>
      <c r="K1671" s="179"/>
      <c r="L1671" s="181"/>
      <c r="M1671" s="181"/>
      <c r="N1671" s="181"/>
    </row>
    <row r="1672" spans="1:14" ht="55.5" customHeight="1" x14ac:dyDescent="0.2">
      <c r="A1672" s="182"/>
      <c r="E1672" s="177"/>
      <c r="F1672" s="178"/>
      <c r="G1672" s="179"/>
      <c r="H1672" s="180"/>
      <c r="I1672" s="179"/>
      <c r="J1672" s="179"/>
      <c r="K1672" s="179"/>
      <c r="L1672" s="181"/>
      <c r="M1672" s="181"/>
      <c r="N1672" s="181"/>
    </row>
    <row r="1673" spans="1:14" ht="55.5" customHeight="1" x14ac:dyDescent="0.2">
      <c r="A1673" s="182"/>
      <c r="E1673" s="177"/>
      <c r="F1673" s="178"/>
      <c r="G1673" s="179"/>
      <c r="H1673" s="180"/>
      <c r="I1673" s="179"/>
      <c r="J1673" s="179"/>
      <c r="K1673" s="179"/>
      <c r="L1673" s="181"/>
      <c r="M1673" s="181"/>
      <c r="N1673" s="181"/>
    </row>
    <row r="1674" spans="1:14" ht="55.5" customHeight="1" x14ac:dyDescent="0.2">
      <c r="A1674" s="182"/>
      <c r="E1674" s="177"/>
      <c r="F1674" s="178"/>
      <c r="G1674" s="179"/>
      <c r="H1674" s="180"/>
      <c r="I1674" s="179"/>
      <c r="J1674" s="179"/>
      <c r="K1674" s="179"/>
      <c r="L1674" s="181"/>
      <c r="M1674" s="181"/>
      <c r="N1674" s="181"/>
    </row>
    <row r="1675" spans="1:14" ht="55.5" customHeight="1" x14ac:dyDescent="0.2">
      <c r="A1675" s="182"/>
      <c r="E1675" s="177"/>
      <c r="F1675" s="178"/>
      <c r="G1675" s="179"/>
      <c r="H1675" s="180"/>
      <c r="I1675" s="179"/>
      <c r="J1675" s="179"/>
      <c r="K1675" s="179"/>
      <c r="L1675" s="181"/>
      <c r="M1675" s="181"/>
      <c r="N1675" s="181"/>
    </row>
    <row r="1676" spans="1:14" ht="55.5" customHeight="1" x14ac:dyDescent="0.2">
      <c r="A1676" s="182"/>
      <c r="E1676" s="177"/>
      <c r="F1676" s="178"/>
      <c r="G1676" s="179"/>
      <c r="H1676" s="180"/>
      <c r="I1676" s="179"/>
      <c r="J1676" s="179"/>
      <c r="K1676" s="179"/>
      <c r="L1676" s="181"/>
      <c r="M1676" s="181"/>
      <c r="N1676" s="181"/>
    </row>
    <row r="1677" spans="1:14" ht="55.5" customHeight="1" x14ac:dyDescent="0.2">
      <c r="A1677" s="182"/>
      <c r="E1677" s="177"/>
      <c r="F1677" s="178"/>
      <c r="G1677" s="179"/>
      <c r="H1677" s="180"/>
      <c r="I1677" s="179"/>
      <c r="J1677" s="179"/>
      <c r="K1677" s="179"/>
      <c r="L1677" s="181"/>
      <c r="M1677" s="181"/>
      <c r="N1677" s="181"/>
    </row>
    <row r="1678" spans="1:14" ht="55.5" customHeight="1" x14ac:dyDescent="0.2">
      <c r="A1678" s="182"/>
      <c r="E1678" s="177"/>
      <c r="F1678" s="178"/>
      <c r="G1678" s="179"/>
      <c r="H1678" s="180"/>
      <c r="I1678" s="179"/>
      <c r="J1678" s="179"/>
      <c r="K1678" s="179"/>
      <c r="L1678" s="181"/>
      <c r="M1678" s="181"/>
      <c r="N1678" s="181"/>
    </row>
    <row r="1679" spans="1:14" ht="55.5" customHeight="1" x14ac:dyDescent="0.2">
      <c r="A1679" s="182"/>
      <c r="E1679" s="177"/>
      <c r="F1679" s="178"/>
      <c r="G1679" s="179"/>
      <c r="H1679" s="180"/>
      <c r="I1679" s="179"/>
      <c r="J1679" s="179"/>
      <c r="K1679" s="179"/>
      <c r="L1679" s="181"/>
      <c r="M1679" s="181"/>
      <c r="N1679" s="181"/>
    </row>
    <row r="1680" spans="1:14" ht="55.5" customHeight="1" x14ac:dyDescent="0.2">
      <c r="A1680" s="182"/>
      <c r="E1680" s="177"/>
      <c r="F1680" s="178"/>
      <c r="G1680" s="179"/>
      <c r="H1680" s="180"/>
      <c r="I1680" s="179"/>
      <c r="J1680" s="179"/>
      <c r="K1680" s="179"/>
      <c r="L1680" s="181"/>
      <c r="M1680" s="181"/>
      <c r="N1680" s="181"/>
    </row>
    <row r="1681" spans="1:14" ht="55.5" customHeight="1" x14ac:dyDescent="0.2">
      <c r="A1681" s="182"/>
      <c r="E1681" s="177"/>
      <c r="F1681" s="178"/>
      <c r="G1681" s="179"/>
      <c r="H1681" s="180"/>
      <c r="I1681" s="179"/>
      <c r="J1681" s="179"/>
      <c r="K1681" s="179"/>
      <c r="L1681" s="181"/>
      <c r="M1681" s="181"/>
      <c r="N1681" s="181"/>
    </row>
    <row r="1682" spans="1:14" ht="55.5" customHeight="1" x14ac:dyDescent="0.2">
      <c r="A1682" s="182"/>
      <c r="E1682" s="177"/>
      <c r="F1682" s="178"/>
      <c r="G1682" s="179"/>
      <c r="H1682" s="180"/>
      <c r="I1682" s="179"/>
      <c r="J1682" s="179"/>
      <c r="K1682" s="179"/>
      <c r="L1682" s="181"/>
      <c r="M1682" s="181"/>
      <c r="N1682" s="181"/>
    </row>
    <row r="1683" spans="1:14" ht="55.5" customHeight="1" x14ac:dyDescent="0.2">
      <c r="A1683" s="182"/>
      <c r="E1683" s="177"/>
      <c r="F1683" s="178"/>
      <c r="G1683" s="179"/>
      <c r="H1683" s="180"/>
      <c r="I1683" s="179"/>
      <c r="J1683" s="179"/>
      <c r="K1683" s="179"/>
      <c r="L1683" s="181"/>
      <c r="M1683" s="181"/>
      <c r="N1683" s="181"/>
    </row>
    <row r="1684" spans="1:14" ht="55.5" customHeight="1" x14ac:dyDescent="0.2">
      <c r="A1684" s="182"/>
      <c r="E1684" s="177"/>
      <c r="F1684" s="178"/>
      <c r="G1684" s="179"/>
      <c r="H1684" s="180"/>
      <c r="I1684" s="179"/>
      <c r="J1684" s="179"/>
      <c r="K1684" s="179"/>
      <c r="L1684" s="181"/>
      <c r="M1684" s="181"/>
      <c r="N1684" s="181"/>
    </row>
    <row r="1685" spans="1:14" ht="55.5" customHeight="1" x14ac:dyDescent="0.2">
      <c r="A1685" s="182"/>
      <c r="E1685" s="177"/>
      <c r="F1685" s="178"/>
      <c r="G1685" s="179"/>
      <c r="H1685" s="180"/>
      <c r="I1685" s="179"/>
      <c r="J1685" s="179"/>
      <c r="K1685" s="179"/>
      <c r="L1685" s="181"/>
      <c r="M1685" s="181"/>
      <c r="N1685" s="181"/>
    </row>
    <row r="1686" spans="1:14" ht="55.5" customHeight="1" x14ac:dyDescent="0.2">
      <c r="A1686" s="182"/>
      <c r="E1686" s="177"/>
      <c r="F1686" s="178"/>
      <c r="G1686" s="179"/>
      <c r="H1686" s="180"/>
      <c r="I1686" s="179"/>
      <c r="J1686" s="179"/>
      <c r="K1686" s="179"/>
      <c r="L1686" s="181"/>
      <c r="M1686" s="181"/>
      <c r="N1686" s="181"/>
    </row>
    <row r="1687" spans="1:14" ht="55.5" customHeight="1" x14ac:dyDescent="0.2">
      <c r="A1687" s="182"/>
      <c r="E1687" s="177"/>
      <c r="F1687" s="178"/>
      <c r="G1687" s="179"/>
      <c r="H1687" s="180"/>
      <c r="I1687" s="179"/>
      <c r="J1687" s="179"/>
      <c r="K1687" s="179"/>
      <c r="L1687" s="181"/>
      <c r="M1687" s="181"/>
      <c r="N1687" s="181"/>
    </row>
    <row r="1688" spans="1:14" ht="55.5" customHeight="1" x14ac:dyDescent="0.2">
      <c r="A1688" s="182"/>
      <c r="E1688" s="177"/>
      <c r="F1688" s="178"/>
      <c r="G1688" s="179"/>
      <c r="H1688" s="180"/>
      <c r="I1688" s="179"/>
      <c r="J1688" s="179"/>
      <c r="K1688" s="179"/>
      <c r="L1688" s="181"/>
      <c r="M1688" s="181"/>
      <c r="N1688" s="181"/>
    </row>
    <row r="1689" spans="1:14" ht="55.5" customHeight="1" x14ac:dyDescent="0.2">
      <c r="A1689" s="182"/>
      <c r="E1689" s="177"/>
      <c r="F1689" s="178"/>
      <c r="G1689" s="179"/>
      <c r="H1689" s="180"/>
      <c r="I1689" s="179"/>
      <c r="J1689" s="179"/>
      <c r="K1689" s="179"/>
      <c r="L1689" s="181"/>
      <c r="M1689" s="181"/>
      <c r="N1689" s="181"/>
    </row>
    <row r="1690" spans="1:14" ht="55.5" customHeight="1" x14ac:dyDescent="0.2">
      <c r="A1690" s="182"/>
      <c r="E1690" s="177"/>
      <c r="F1690" s="178"/>
      <c r="G1690" s="179"/>
      <c r="H1690" s="180"/>
      <c r="I1690" s="179"/>
      <c r="J1690" s="179"/>
      <c r="K1690" s="179"/>
      <c r="L1690" s="181"/>
      <c r="M1690" s="181"/>
      <c r="N1690" s="181"/>
    </row>
    <row r="1691" spans="1:14" ht="55.5" customHeight="1" x14ac:dyDescent="0.2">
      <c r="A1691" s="182"/>
      <c r="E1691" s="177"/>
      <c r="F1691" s="178"/>
      <c r="G1691" s="179"/>
      <c r="H1691" s="180"/>
      <c r="I1691" s="179"/>
      <c r="J1691" s="179"/>
      <c r="K1691" s="179"/>
      <c r="L1691" s="181"/>
      <c r="M1691" s="181"/>
      <c r="N1691" s="181"/>
    </row>
    <row r="1692" spans="1:14" ht="55.5" customHeight="1" x14ac:dyDescent="0.2">
      <c r="A1692" s="182"/>
      <c r="E1692" s="177"/>
      <c r="F1692" s="178"/>
      <c r="G1692" s="179"/>
      <c r="H1692" s="180"/>
      <c r="I1692" s="179"/>
      <c r="J1692" s="179"/>
      <c r="K1692" s="179"/>
      <c r="L1692" s="181"/>
      <c r="M1692" s="181"/>
      <c r="N1692" s="181"/>
    </row>
    <row r="1693" spans="1:14" ht="55.5" customHeight="1" x14ac:dyDescent="0.2">
      <c r="A1693" s="182"/>
      <c r="E1693" s="177"/>
      <c r="F1693" s="178"/>
      <c r="G1693" s="179"/>
      <c r="H1693" s="180"/>
      <c r="I1693" s="179"/>
      <c r="J1693" s="179"/>
      <c r="K1693" s="179"/>
      <c r="L1693" s="181"/>
      <c r="M1693" s="181"/>
      <c r="N1693" s="181"/>
    </row>
    <row r="1694" spans="1:14" ht="55.5" customHeight="1" x14ac:dyDescent="0.2">
      <c r="A1694" s="182"/>
      <c r="E1694" s="177"/>
      <c r="F1694" s="178"/>
      <c r="G1694" s="179"/>
      <c r="H1694" s="180"/>
      <c r="I1694" s="179"/>
      <c r="J1694" s="179"/>
      <c r="K1694" s="179"/>
      <c r="L1694" s="181"/>
      <c r="M1694" s="181"/>
      <c r="N1694" s="181"/>
    </row>
    <row r="1695" spans="1:14" ht="55.5" customHeight="1" x14ac:dyDescent="0.2">
      <c r="A1695" s="182"/>
      <c r="E1695" s="177"/>
      <c r="F1695" s="178"/>
      <c r="G1695" s="179"/>
      <c r="H1695" s="180"/>
      <c r="I1695" s="179"/>
      <c r="J1695" s="179"/>
      <c r="K1695" s="179"/>
      <c r="L1695" s="181"/>
      <c r="M1695" s="181"/>
      <c r="N1695" s="181"/>
    </row>
    <row r="1696" spans="1:14" ht="55.5" customHeight="1" x14ac:dyDescent="0.2">
      <c r="A1696" s="182"/>
      <c r="E1696" s="177"/>
      <c r="F1696" s="178"/>
      <c r="G1696" s="179"/>
      <c r="H1696" s="180"/>
      <c r="I1696" s="179"/>
      <c r="J1696" s="179"/>
      <c r="K1696" s="179"/>
      <c r="L1696" s="181"/>
      <c r="M1696" s="181"/>
      <c r="N1696" s="181"/>
    </row>
    <row r="1697" spans="1:14" ht="55.5" customHeight="1" x14ac:dyDescent="0.2">
      <c r="A1697" s="182"/>
      <c r="E1697" s="177"/>
      <c r="F1697" s="178"/>
      <c r="G1697" s="179"/>
      <c r="H1697" s="180"/>
      <c r="I1697" s="179"/>
      <c r="J1697" s="179"/>
      <c r="K1697" s="179"/>
      <c r="L1697" s="181"/>
      <c r="M1697" s="181"/>
      <c r="N1697" s="181"/>
    </row>
    <row r="1698" spans="1:14" ht="55.5" customHeight="1" x14ac:dyDescent="0.2">
      <c r="A1698" s="182"/>
      <c r="E1698" s="177"/>
      <c r="F1698" s="178"/>
      <c r="G1698" s="179"/>
      <c r="H1698" s="180"/>
      <c r="I1698" s="179"/>
      <c r="J1698" s="179"/>
      <c r="K1698" s="179"/>
      <c r="L1698" s="181"/>
      <c r="M1698" s="181"/>
      <c r="N1698" s="181"/>
    </row>
    <row r="1699" spans="1:14" ht="55.5" customHeight="1" x14ac:dyDescent="0.2">
      <c r="A1699" s="182"/>
      <c r="E1699" s="177"/>
      <c r="F1699" s="178"/>
      <c r="G1699" s="179"/>
      <c r="H1699" s="180"/>
      <c r="I1699" s="179"/>
      <c r="J1699" s="179"/>
      <c r="K1699" s="179"/>
      <c r="L1699" s="181"/>
      <c r="M1699" s="181"/>
      <c r="N1699" s="181"/>
    </row>
    <row r="1700" spans="1:14" ht="55.5" customHeight="1" x14ac:dyDescent="0.2">
      <c r="A1700" s="182"/>
      <c r="E1700" s="177"/>
      <c r="F1700" s="178"/>
      <c r="G1700" s="179"/>
      <c r="H1700" s="180"/>
      <c r="I1700" s="179"/>
      <c r="J1700" s="179"/>
      <c r="K1700" s="179"/>
      <c r="L1700" s="181"/>
      <c r="M1700" s="181"/>
      <c r="N1700" s="181"/>
    </row>
    <row r="1701" spans="1:14" ht="55.5" customHeight="1" x14ac:dyDescent="0.2">
      <c r="A1701" s="182"/>
      <c r="E1701" s="177"/>
      <c r="F1701" s="178"/>
      <c r="G1701" s="179"/>
      <c r="H1701" s="180"/>
      <c r="I1701" s="179"/>
      <c r="J1701" s="179"/>
      <c r="K1701" s="179"/>
      <c r="L1701" s="181"/>
      <c r="M1701" s="181"/>
      <c r="N1701" s="181"/>
    </row>
    <row r="1702" spans="1:14" ht="55.5" customHeight="1" x14ac:dyDescent="0.2">
      <c r="A1702" s="182"/>
      <c r="E1702" s="177"/>
      <c r="F1702" s="178"/>
      <c r="G1702" s="179"/>
      <c r="H1702" s="180"/>
      <c r="I1702" s="179"/>
      <c r="J1702" s="179"/>
      <c r="K1702" s="179"/>
      <c r="L1702" s="181"/>
      <c r="M1702" s="181"/>
      <c r="N1702" s="181"/>
    </row>
    <row r="1703" spans="1:14" ht="55.5" customHeight="1" x14ac:dyDescent="0.2">
      <c r="A1703" s="182"/>
      <c r="E1703" s="177"/>
      <c r="F1703" s="178"/>
      <c r="G1703" s="179"/>
      <c r="H1703" s="180"/>
      <c r="I1703" s="179"/>
      <c r="J1703" s="179"/>
      <c r="K1703" s="179"/>
      <c r="L1703" s="181"/>
      <c r="M1703" s="181"/>
      <c r="N1703" s="181"/>
    </row>
    <row r="1704" spans="1:14" ht="55.5" customHeight="1" x14ac:dyDescent="0.2">
      <c r="A1704" s="182"/>
      <c r="E1704" s="177"/>
      <c r="F1704" s="178"/>
      <c r="G1704" s="179"/>
      <c r="H1704" s="180"/>
      <c r="I1704" s="179"/>
      <c r="J1704" s="179"/>
      <c r="K1704" s="179"/>
      <c r="L1704" s="181"/>
      <c r="M1704" s="181"/>
      <c r="N1704" s="181"/>
    </row>
    <row r="1705" spans="1:14" ht="55.5" customHeight="1" x14ac:dyDescent="0.2">
      <c r="A1705" s="182"/>
      <c r="E1705" s="177"/>
      <c r="F1705" s="178"/>
      <c r="G1705" s="179"/>
      <c r="H1705" s="180"/>
      <c r="I1705" s="179"/>
      <c r="J1705" s="179"/>
      <c r="K1705" s="179"/>
      <c r="L1705" s="181"/>
      <c r="M1705" s="181"/>
      <c r="N1705" s="181"/>
    </row>
    <row r="1706" spans="1:14" ht="55.5" customHeight="1" x14ac:dyDescent="0.2">
      <c r="A1706" s="182"/>
      <c r="E1706" s="177"/>
      <c r="F1706" s="178"/>
      <c r="G1706" s="179"/>
      <c r="H1706" s="180"/>
      <c r="I1706" s="179"/>
      <c r="J1706" s="179"/>
      <c r="K1706" s="179"/>
      <c r="L1706" s="181"/>
      <c r="M1706" s="181"/>
      <c r="N1706" s="181"/>
    </row>
    <row r="1707" spans="1:14" ht="55.5" customHeight="1" x14ac:dyDescent="0.2">
      <c r="A1707" s="182"/>
      <c r="E1707" s="177"/>
      <c r="F1707" s="178"/>
      <c r="G1707" s="179"/>
      <c r="H1707" s="180"/>
      <c r="I1707" s="179"/>
      <c r="J1707" s="179"/>
      <c r="K1707" s="179"/>
      <c r="L1707" s="181"/>
      <c r="M1707" s="181"/>
      <c r="N1707" s="181"/>
    </row>
    <row r="1708" spans="1:14" ht="55.5" customHeight="1" x14ac:dyDescent="0.2">
      <c r="A1708" s="182"/>
      <c r="E1708" s="177"/>
      <c r="F1708" s="178"/>
      <c r="G1708" s="179"/>
      <c r="H1708" s="180"/>
      <c r="I1708" s="179"/>
      <c r="J1708" s="179"/>
      <c r="K1708" s="179"/>
      <c r="L1708" s="181"/>
      <c r="M1708" s="181"/>
      <c r="N1708" s="181"/>
    </row>
    <row r="1709" spans="1:14" ht="55.5" customHeight="1" x14ac:dyDescent="0.2">
      <c r="A1709" s="182"/>
      <c r="E1709" s="177"/>
      <c r="F1709" s="178"/>
      <c r="G1709" s="179"/>
      <c r="H1709" s="180"/>
      <c r="I1709" s="179"/>
      <c r="J1709" s="179"/>
      <c r="K1709" s="179"/>
      <c r="L1709" s="181"/>
      <c r="M1709" s="181"/>
      <c r="N1709" s="181"/>
    </row>
    <row r="1710" spans="1:14" ht="55.5" customHeight="1" x14ac:dyDescent="0.2">
      <c r="A1710" s="182"/>
      <c r="E1710" s="177"/>
      <c r="F1710" s="178"/>
      <c r="G1710" s="179"/>
      <c r="H1710" s="180"/>
      <c r="I1710" s="179"/>
      <c r="J1710" s="179"/>
      <c r="K1710" s="179"/>
      <c r="L1710" s="181"/>
      <c r="M1710" s="181"/>
      <c r="N1710" s="181"/>
    </row>
    <row r="1711" spans="1:14" ht="55.5" customHeight="1" x14ac:dyDescent="0.2">
      <c r="A1711" s="182"/>
      <c r="E1711" s="177"/>
      <c r="F1711" s="178"/>
      <c r="G1711" s="179"/>
      <c r="H1711" s="180"/>
      <c r="I1711" s="179"/>
      <c r="J1711" s="179"/>
      <c r="K1711" s="179"/>
      <c r="L1711" s="181"/>
      <c r="M1711" s="181"/>
      <c r="N1711" s="181"/>
    </row>
    <row r="1712" spans="1:14" ht="55.5" customHeight="1" x14ac:dyDescent="0.2">
      <c r="A1712" s="182"/>
      <c r="E1712" s="177"/>
      <c r="F1712" s="178"/>
      <c r="G1712" s="179"/>
      <c r="H1712" s="180"/>
      <c r="I1712" s="179"/>
      <c r="J1712" s="179"/>
      <c r="K1712" s="179"/>
      <c r="L1712" s="181"/>
      <c r="M1712" s="181"/>
      <c r="N1712" s="181"/>
    </row>
    <row r="1713" spans="1:14" ht="55.5" customHeight="1" x14ac:dyDescent="0.2">
      <c r="A1713" s="182"/>
      <c r="E1713" s="177"/>
      <c r="F1713" s="178"/>
      <c r="G1713" s="179"/>
      <c r="H1713" s="180"/>
      <c r="I1713" s="179"/>
      <c r="J1713" s="179"/>
      <c r="K1713" s="179"/>
      <c r="L1713" s="181"/>
      <c r="M1713" s="181"/>
      <c r="N1713" s="181"/>
    </row>
    <row r="1714" spans="1:14" ht="55.5" customHeight="1" x14ac:dyDescent="0.2">
      <c r="A1714" s="182"/>
      <c r="E1714" s="177"/>
      <c r="F1714" s="178"/>
      <c r="G1714" s="179"/>
      <c r="H1714" s="180"/>
      <c r="I1714" s="179"/>
      <c r="J1714" s="179"/>
      <c r="K1714" s="179"/>
      <c r="L1714" s="181"/>
      <c r="M1714" s="181"/>
      <c r="N1714" s="181"/>
    </row>
    <row r="1715" spans="1:14" ht="55.5" customHeight="1" x14ac:dyDescent="0.2">
      <c r="A1715" s="182"/>
      <c r="E1715" s="177"/>
      <c r="F1715" s="178"/>
      <c r="G1715" s="179"/>
      <c r="H1715" s="180"/>
      <c r="I1715" s="179"/>
      <c r="J1715" s="179"/>
      <c r="K1715" s="179"/>
      <c r="L1715" s="181"/>
      <c r="M1715" s="181"/>
      <c r="N1715" s="181"/>
    </row>
    <row r="1716" spans="1:14" ht="55.5" customHeight="1" x14ac:dyDescent="0.2">
      <c r="A1716" s="182"/>
      <c r="E1716" s="177"/>
      <c r="F1716" s="178"/>
      <c r="G1716" s="179"/>
      <c r="H1716" s="180"/>
      <c r="I1716" s="179"/>
      <c r="J1716" s="179"/>
      <c r="K1716" s="179"/>
      <c r="L1716" s="181"/>
      <c r="M1716" s="181"/>
      <c r="N1716" s="181"/>
    </row>
    <row r="1717" spans="1:14" ht="55.5" customHeight="1" x14ac:dyDescent="0.2">
      <c r="A1717" s="182"/>
      <c r="E1717" s="177"/>
      <c r="F1717" s="178"/>
      <c r="G1717" s="179"/>
      <c r="H1717" s="180"/>
      <c r="I1717" s="179"/>
      <c r="J1717" s="179"/>
      <c r="K1717" s="179"/>
      <c r="L1717" s="181"/>
      <c r="M1717" s="181"/>
      <c r="N1717" s="181"/>
    </row>
    <row r="1718" spans="1:14" ht="55.5" customHeight="1" x14ac:dyDescent="0.2">
      <c r="A1718" s="182"/>
      <c r="E1718" s="177"/>
      <c r="F1718" s="178"/>
      <c r="G1718" s="179"/>
      <c r="H1718" s="180"/>
      <c r="I1718" s="179"/>
      <c r="J1718" s="179"/>
      <c r="K1718" s="179"/>
      <c r="L1718" s="181"/>
      <c r="M1718" s="181"/>
      <c r="N1718" s="181"/>
    </row>
    <row r="1719" spans="1:14" ht="55.5" customHeight="1" x14ac:dyDescent="0.2">
      <c r="A1719" s="182"/>
      <c r="E1719" s="177"/>
      <c r="F1719" s="178"/>
      <c r="G1719" s="179"/>
      <c r="H1719" s="180"/>
      <c r="I1719" s="179"/>
      <c r="J1719" s="179"/>
      <c r="K1719" s="179"/>
      <c r="L1719" s="181"/>
      <c r="M1719" s="181"/>
      <c r="N1719" s="181"/>
    </row>
    <row r="1720" spans="1:14" ht="55.5" customHeight="1" x14ac:dyDescent="0.2">
      <c r="A1720" s="182"/>
      <c r="E1720" s="177"/>
      <c r="F1720" s="178"/>
      <c r="G1720" s="179"/>
      <c r="H1720" s="180"/>
      <c r="I1720" s="179"/>
      <c r="J1720" s="179"/>
      <c r="K1720" s="179"/>
      <c r="L1720" s="181"/>
      <c r="M1720" s="181"/>
      <c r="N1720" s="181"/>
    </row>
    <row r="1721" spans="1:14" ht="55.5" customHeight="1" x14ac:dyDescent="0.2">
      <c r="A1721" s="182"/>
      <c r="E1721" s="177"/>
      <c r="F1721" s="178"/>
      <c r="G1721" s="179"/>
      <c r="H1721" s="180"/>
      <c r="I1721" s="179"/>
      <c r="J1721" s="179"/>
      <c r="K1721" s="179"/>
      <c r="L1721" s="181"/>
      <c r="M1721" s="181"/>
      <c r="N1721" s="181"/>
    </row>
    <row r="1722" spans="1:14" ht="55.5" customHeight="1" x14ac:dyDescent="0.2">
      <c r="A1722" s="182"/>
      <c r="E1722" s="177"/>
      <c r="F1722" s="178"/>
      <c r="G1722" s="179"/>
      <c r="H1722" s="180"/>
      <c r="I1722" s="179"/>
      <c r="J1722" s="179"/>
      <c r="K1722" s="179"/>
      <c r="L1722" s="181"/>
      <c r="M1722" s="181"/>
      <c r="N1722" s="181"/>
    </row>
    <row r="1723" spans="1:14" ht="55.5" customHeight="1" x14ac:dyDescent="0.2">
      <c r="A1723" s="182"/>
      <c r="E1723" s="177"/>
      <c r="F1723" s="178"/>
      <c r="G1723" s="179"/>
      <c r="H1723" s="180"/>
      <c r="I1723" s="179"/>
      <c r="J1723" s="179"/>
      <c r="K1723" s="179"/>
      <c r="L1723" s="181"/>
      <c r="M1723" s="181"/>
      <c r="N1723" s="181"/>
    </row>
    <row r="1724" spans="1:14" ht="55.5" customHeight="1" x14ac:dyDescent="0.2">
      <c r="A1724" s="182"/>
      <c r="E1724" s="177"/>
      <c r="F1724" s="178"/>
      <c r="G1724" s="179"/>
      <c r="H1724" s="180"/>
      <c r="I1724" s="179"/>
      <c r="J1724" s="179"/>
      <c r="K1724" s="179"/>
      <c r="L1724" s="181"/>
      <c r="M1724" s="181"/>
      <c r="N1724" s="181"/>
    </row>
    <row r="1725" spans="1:14" ht="55.5" customHeight="1" x14ac:dyDescent="0.2">
      <c r="A1725" s="182"/>
      <c r="E1725" s="177"/>
      <c r="F1725" s="178"/>
      <c r="G1725" s="179"/>
      <c r="H1725" s="180"/>
      <c r="I1725" s="179"/>
      <c r="J1725" s="179"/>
      <c r="K1725" s="179"/>
      <c r="L1725" s="181"/>
      <c r="M1725" s="181"/>
      <c r="N1725" s="181"/>
    </row>
    <row r="1726" spans="1:14" ht="55.5" customHeight="1" x14ac:dyDescent="0.2">
      <c r="A1726" s="182"/>
      <c r="E1726" s="177"/>
      <c r="F1726" s="178"/>
      <c r="G1726" s="179"/>
      <c r="H1726" s="180"/>
      <c r="I1726" s="179"/>
      <c r="J1726" s="179"/>
      <c r="K1726" s="179"/>
      <c r="L1726" s="181"/>
      <c r="M1726" s="181"/>
      <c r="N1726" s="181"/>
    </row>
    <row r="1727" spans="1:14" ht="55.5" customHeight="1" x14ac:dyDescent="0.2">
      <c r="A1727" s="182"/>
      <c r="E1727" s="177"/>
      <c r="F1727" s="178"/>
      <c r="G1727" s="179"/>
      <c r="H1727" s="180"/>
      <c r="I1727" s="179"/>
      <c r="J1727" s="179"/>
      <c r="K1727" s="179"/>
      <c r="L1727" s="181"/>
      <c r="M1727" s="181"/>
      <c r="N1727" s="181"/>
    </row>
    <row r="1728" spans="1:14" ht="55.5" customHeight="1" x14ac:dyDescent="0.2">
      <c r="A1728" s="182"/>
      <c r="E1728" s="177"/>
      <c r="F1728" s="178"/>
      <c r="G1728" s="179"/>
      <c r="H1728" s="180"/>
      <c r="I1728" s="179"/>
      <c r="J1728" s="179"/>
      <c r="K1728" s="179"/>
      <c r="L1728" s="181"/>
      <c r="M1728" s="181"/>
      <c r="N1728" s="181"/>
    </row>
    <row r="1729" spans="1:14" ht="55.5" customHeight="1" x14ac:dyDescent="0.2">
      <c r="A1729" s="182"/>
      <c r="E1729" s="177"/>
      <c r="F1729" s="178"/>
      <c r="G1729" s="179"/>
      <c r="H1729" s="180"/>
      <c r="I1729" s="179"/>
      <c r="J1729" s="179"/>
      <c r="K1729" s="179"/>
      <c r="L1729" s="181"/>
      <c r="M1729" s="181"/>
      <c r="N1729" s="181"/>
    </row>
    <row r="1730" spans="1:14" ht="55.5" customHeight="1" x14ac:dyDescent="0.2">
      <c r="A1730" s="182"/>
      <c r="E1730" s="177"/>
      <c r="F1730" s="178"/>
      <c r="G1730" s="179"/>
      <c r="H1730" s="180"/>
      <c r="I1730" s="179"/>
      <c r="J1730" s="179"/>
      <c r="K1730" s="179"/>
      <c r="L1730" s="181"/>
      <c r="M1730" s="181"/>
      <c r="N1730" s="181"/>
    </row>
    <row r="1731" spans="1:14" ht="55.5" customHeight="1" x14ac:dyDescent="0.2">
      <c r="A1731" s="182"/>
      <c r="E1731" s="177"/>
      <c r="F1731" s="178"/>
      <c r="G1731" s="179"/>
      <c r="H1731" s="180"/>
      <c r="I1731" s="179"/>
      <c r="J1731" s="179"/>
      <c r="K1731" s="179"/>
      <c r="L1731" s="181"/>
      <c r="M1731" s="181"/>
      <c r="N1731" s="181"/>
    </row>
    <row r="1732" spans="1:14" ht="55.5" customHeight="1" x14ac:dyDescent="0.2">
      <c r="A1732" s="182"/>
      <c r="E1732" s="177"/>
      <c r="F1732" s="178"/>
      <c r="G1732" s="179"/>
      <c r="H1732" s="180"/>
      <c r="I1732" s="179"/>
      <c r="J1732" s="179"/>
      <c r="K1732" s="179"/>
      <c r="L1732" s="181"/>
      <c r="M1732" s="181"/>
      <c r="N1732" s="181"/>
    </row>
    <row r="1733" spans="1:14" ht="55.5" customHeight="1" x14ac:dyDescent="0.2">
      <c r="A1733" s="182"/>
      <c r="E1733" s="177"/>
      <c r="F1733" s="178"/>
      <c r="G1733" s="179"/>
      <c r="H1733" s="180"/>
      <c r="I1733" s="179"/>
      <c r="J1733" s="179"/>
      <c r="K1733" s="179"/>
      <c r="L1733" s="181"/>
      <c r="M1733" s="181"/>
      <c r="N1733" s="181"/>
    </row>
    <row r="1734" spans="1:14" ht="55.5" customHeight="1" x14ac:dyDescent="0.2">
      <c r="A1734" s="182"/>
      <c r="E1734" s="177"/>
      <c r="F1734" s="178"/>
      <c r="G1734" s="179"/>
      <c r="H1734" s="180"/>
      <c r="I1734" s="179"/>
      <c r="J1734" s="179"/>
      <c r="K1734" s="179"/>
      <c r="L1734" s="181"/>
      <c r="M1734" s="181"/>
      <c r="N1734" s="181"/>
    </row>
    <row r="1735" spans="1:14" ht="55.5" customHeight="1" x14ac:dyDescent="0.2">
      <c r="A1735" s="182"/>
      <c r="E1735" s="177"/>
      <c r="F1735" s="178"/>
      <c r="G1735" s="179"/>
      <c r="H1735" s="180"/>
      <c r="I1735" s="179"/>
      <c r="J1735" s="179"/>
      <c r="K1735" s="179"/>
      <c r="L1735" s="181"/>
      <c r="M1735" s="181"/>
      <c r="N1735" s="181"/>
    </row>
    <row r="1736" spans="1:14" ht="55.5" customHeight="1" x14ac:dyDescent="0.2">
      <c r="A1736" s="182"/>
      <c r="E1736" s="177"/>
      <c r="F1736" s="178"/>
      <c r="G1736" s="179"/>
      <c r="H1736" s="180"/>
      <c r="I1736" s="179"/>
      <c r="J1736" s="179"/>
      <c r="K1736" s="179"/>
      <c r="L1736" s="181"/>
      <c r="M1736" s="181"/>
      <c r="N1736" s="181"/>
    </row>
    <row r="1737" spans="1:14" ht="55.5" customHeight="1" x14ac:dyDescent="0.2">
      <c r="A1737" s="182"/>
      <c r="E1737" s="177"/>
      <c r="F1737" s="178"/>
      <c r="G1737" s="179"/>
      <c r="H1737" s="180"/>
      <c r="I1737" s="179"/>
      <c r="J1737" s="179"/>
      <c r="K1737" s="179"/>
      <c r="L1737" s="181"/>
      <c r="M1737" s="181"/>
      <c r="N1737" s="181"/>
    </row>
    <row r="1738" spans="1:14" ht="55.5" customHeight="1" x14ac:dyDescent="0.2">
      <c r="A1738" s="182"/>
      <c r="E1738" s="177"/>
      <c r="F1738" s="178"/>
      <c r="G1738" s="179"/>
      <c r="H1738" s="180"/>
      <c r="I1738" s="179"/>
      <c r="J1738" s="179"/>
      <c r="K1738" s="179"/>
      <c r="L1738" s="181"/>
      <c r="M1738" s="181"/>
      <c r="N1738" s="181"/>
    </row>
    <row r="1739" spans="1:14" ht="55.5" customHeight="1" x14ac:dyDescent="0.2">
      <c r="A1739" s="182"/>
      <c r="E1739" s="177"/>
      <c r="F1739" s="178"/>
      <c r="G1739" s="179"/>
      <c r="H1739" s="180"/>
      <c r="I1739" s="179"/>
      <c r="J1739" s="179"/>
      <c r="K1739" s="179"/>
      <c r="L1739" s="181"/>
      <c r="M1739" s="181"/>
      <c r="N1739" s="181"/>
    </row>
    <row r="1740" spans="1:14" ht="55.5" customHeight="1" x14ac:dyDescent="0.2">
      <c r="A1740" s="182"/>
      <c r="E1740" s="177"/>
      <c r="F1740" s="178"/>
      <c r="G1740" s="179"/>
      <c r="H1740" s="180"/>
      <c r="I1740" s="179"/>
      <c r="J1740" s="179"/>
      <c r="K1740" s="179"/>
      <c r="L1740" s="181"/>
      <c r="M1740" s="181"/>
      <c r="N1740" s="181"/>
    </row>
    <row r="1741" spans="1:14" ht="55.5" customHeight="1" x14ac:dyDescent="0.2">
      <c r="A1741" s="182"/>
      <c r="E1741" s="177"/>
      <c r="F1741" s="178"/>
      <c r="G1741" s="179"/>
      <c r="H1741" s="180"/>
      <c r="I1741" s="179"/>
      <c r="J1741" s="179"/>
      <c r="K1741" s="179"/>
      <c r="L1741" s="181"/>
      <c r="M1741" s="181"/>
      <c r="N1741" s="181"/>
    </row>
    <row r="1742" spans="1:14" ht="55.5" customHeight="1" x14ac:dyDescent="0.2">
      <c r="A1742" s="182"/>
      <c r="E1742" s="177"/>
      <c r="F1742" s="178"/>
      <c r="G1742" s="179"/>
      <c r="H1742" s="180"/>
      <c r="I1742" s="179"/>
      <c r="J1742" s="179"/>
      <c r="K1742" s="179"/>
      <c r="L1742" s="181"/>
      <c r="M1742" s="181"/>
      <c r="N1742" s="181"/>
    </row>
    <row r="1743" spans="1:14" ht="55.5" customHeight="1" x14ac:dyDescent="0.2">
      <c r="A1743" s="182"/>
      <c r="E1743" s="177"/>
      <c r="F1743" s="178"/>
      <c r="G1743" s="179"/>
      <c r="H1743" s="180"/>
      <c r="I1743" s="179"/>
      <c r="J1743" s="179"/>
      <c r="K1743" s="179"/>
      <c r="L1743" s="181"/>
      <c r="M1743" s="181"/>
      <c r="N1743" s="181"/>
    </row>
    <row r="1744" spans="1:14" ht="55.5" customHeight="1" x14ac:dyDescent="0.2">
      <c r="A1744" s="182"/>
      <c r="E1744" s="177"/>
      <c r="F1744" s="178"/>
      <c r="G1744" s="179"/>
      <c r="H1744" s="180"/>
      <c r="I1744" s="179"/>
      <c r="J1744" s="179"/>
      <c r="K1744" s="179"/>
      <c r="L1744" s="181"/>
      <c r="M1744" s="181"/>
      <c r="N1744" s="181"/>
    </row>
    <row r="1745" spans="1:14" ht="55.5" customHeight="1" x14ac:dyDescent="0.2">
      <c r="A1745" s="182"/>
      <c r="E1745" s="177"/>
      <c r="F1745" s="178"/>
      <c r="G1745" s="179"/>
      <c r="H1745" s="180"/>
      <c r="I1745" s="179"/>
      <c r="J1745" s="179"/>
      <c r="K1745" s="179"/>
      <c r="L1745" s="181"/>
      <c r="M1745" s="181"/>
      <c r="N1745" s="181"/>
    </row>
    <row r="1746" spans="1:14" ht="55.5" customHeight="1" x14ac:dyDescent="0.2">
      <c r="A1746" s="182"/>
      <c r="E1746" s="177"/>
      <c r="F1746" s="178"/>
      <c r="G1746" s="179"/>
      <c r="H1746" s="180"/>
      <c r="I1746" s="179"/>
      <c r="J1746" s="179"/>
      <c r="K1746" s="179"/>
      <c r="L1746" s="181"/>
      <c r="M1746" s="181"/>
      <c r="N1746" s="181"/>
    </row>
    <row r="1747" spans="1:14" ht="55.5" customHeight="1" x14ac:dyDescent="0.2">
      <c r="A1747" s="182"/>
      <c r="E1747" s="177"/>
      <c r="F1747" s="178"/>
      <c r="G1747" s="179"/>
      <c r="H1747" s="180"/>
      <c r="I1747" s="179"/>
      <c r="J1747" s="179"/>
      <c r="K1747" s="179"/>
      <c r="L1747" s="181"/>
      <c r="M1747" s="181"/>
      <c r="N1747" s="181"/>
    </row>
    <row r="1748" spans="1:14" ht="55.5" customHeight="1" x14ac:dyDescent="0.2">
      <c r="A1748" s="182"/>
      <c r="E1748" s="177"/>
      <c r="F1748" s="178"/>
      <c r="G1748" s="179"/>
      <c r="H1748" s="180"/>
      <c r="I1748" s="179"/>
      <c r="J1748" s="179"/>
      <c r="K1748" s="179"/>
      <c r="L1748" s="181"/>
      <c r="M1748" s="181"/>
      <c r="N1748" s="181"/>
    </row>
    <row r="1749" spans="1:14" ht="55.5" customHeight="1" x14ac:dyDescent="0.2">
      <c r="A1749" s="182"/>
      <c r="E1749" s="177"/>
      <c r="F1749" s="178"/>
      <c r="G1749" s="179"/>
      <c r="H1749" s="180"/>
      <c r="I1749" s="179"/>
      <c r="J1749" s="179"/>
      <c r="K1749" s="179"/>
      <c r="L1749" s="181"/>
      <c r="M1749" s="181"/>
      <c r="N1749" s="181"/>
    </row>
    <row r="1750" spans="1:14" ht="55.5" customHeight="1" x14ac:dyDescent="0.2">
      <c r="A1750" s="182"/>
      <c r="E1750" s="177"/>
      <c r="F1750" s="178"/>
      <c r="G1750" s="179"/>
      <c r="H1750" s="180"/>
      <c r="I1750" s="179"/>
      <c r="J1750" s="179"/>
      <c r="K1750" s="179"/>
      <c r="L1750" s="181"/>
      <c r="M1750" s="181"/>
      <c r="N1750" s="181"/>
    </row>
    <row r="1751" spans="1:14" ht="55.5" customHeight="1" x14ac:dyDescent="0.2">
      <c r="A1751" s="182"/>
      <c r="E1751" s="177"/>
      <c r="F1751" s="178"/>
      <c r="G1751" s="179"/>
      <c r="H1751" s="180"/>
      <c r="I1751" s="179"/>
      <c r="J1751" s="179"/>
      <c r="K1751" s="179"/>
      <c r="L1751" s="181"/>
      <c r="M1751" s="181"/>
      <c r="N1751" s="181"/>
    </row>
    <row r="1752" spans="1:14" ht="55.5" customHeight="1" x14ac:dyDescent="0.2">
      <c r="A1752" s="182"/>
      <c r="E1752" s="177"/>
      <c r="F1752" s="178"/>
      <c r="G1752" s="179"/>
      <c r="H1752" s="180"/>
      <c r="I1752" s="179"/>
      <c r="J1752" s="179"/>
      <c r="K1752" s="179"/>
      <c r="L1752" s="181"/>
      <c r="M1752" s="181"/>
      <c r="N1752" s="181"/>
    </row>
    <row r="1753" spans="1:14" ht="55.5" customHeight="1" x14ac:dyDescent="0.2">
      <c r="A1753" s="182"/>
      <c r="E1753" s="177"/>
      <c r="F1753" s="178"/>
      <c r="G1753" s="179"/>
      <c r="H1753" s="180"/>
      <c r="I1753" s="179"/>
      <c r="J1753" s="179"/>
      <c r="K1753" s="179"/>
      <c r="L1753" s="181"/>
      <c r="M1753" s="181"/>
      <c r="N1753" s="181"/>
    </row>
    <row r="1754" spans="1:14" ht="55.5" customHeight="1" x14ac:dyDescent="0.2">
      <c r="A1754" s="182"/>
      <c r="E1754" s="177"/>
      <c r="F1754" s="178"/>
      <c r="G1754" s="179"/>
      <c r="H1754" s="180"/>
      <c r="I1754" s="179"/>
      <c r="J1754" s="179"/>
      <c r="K1754" s="179"/>
      <c r="L1754" s="181"/>
      <c r="M1754" s="181"/>
      <c r="N1754" s="181"/>
    </row>
    <row r="1755" spans="1:14" ht="55.5" customHeight="1" x14ac:dyDescent="0.2">
      <c r="A1755" s="182"/>
      <c r="E1755" s="177"/>
      <c r="F1755" s="178"/>
      <c r="G1755" s="179"/>
      <c r="H1755" s="180"/>
      <c r="I1755" s="179"/>
      <c r="J1755" s="179"/>
      <c r="K1755" s="179"/>
      <c r="L1755" s="181"/>
      <c r="M1755" s="181"/>
      <c r="N1755" s="181"/>
    </row>
    <row r="1756" spans="1:14" ht="55.5" customHeight="1" x14ac:dyDescent="0.2">
      <c r="A1756" s="182"/>
      <c r="E1756" s="177"/>
      <c r="F1756" s="178"/>
      <c r="G1756" s="179"/>
      <c r="H1756" s="180"/>
      <c r="I1756" s="179"/>
      <c r="J1756" s="179"/>
      <c r="K1756" s="179"/>
      <c r="L1756" s="181"/>
      <c r="M1756" s="181"/>
      <c r="N1756" s="181"/>
    </row>
    <row r="1757" spans="1:14" ht="55.5" customHeight="1" x14ac:dyDescent="0.2">
      <c r="A1757" s="182"/>
      <c r="E1757" s="177"/>
      <c r="F1757" s="178"/>
      <c r="G1757" s="179"/>
      <c r="H1757" s="180"/>
      <c r="I1757" s="179"/>
      <c r="J1757" s="179"/>
      <c r="K1757" s="179"/>
      <c r="L1757" s="181"/>
      <c r="M1757" s="181"/>
      <c r="N1757" s="181"/>
    </row>
    <row r="1758" spans="1:14" ht="55.5" customHeight="1" x14ac:dyDescent="0.2">
      <c r="A1758" s="182"/>
      <c r="E1758" s="177"/>
      <c r="F1758" s="178"/>
      <c r="G1758" s="179"/>
      <c r="H1758" s="180"/>
      <c r="I1758" s="179"/>
      <c r="J1758" s="179"/>
      <c r="K1758" s="179"/>
      <c r="L1758" s="181"/>
      <c r="M1758" s="181"/>
      <c r="N1758" s="181"/>
    </row>
    <row r="1759" spans="1:14" ht="55.5" customHeight="1" x14ac:dyDescent="0.2">
      <c r="A1759" s="182"/>
      <c r="E1759" s="177"/>
      <c r="F1759" s="178"/>
      <c r="G1759" s="179"/>
      <c r="H1759" s="180"/>
      <c r="I1759" s="179"/>
      <c r="J1759" s="179"/>
      <c r="K1759" s="179"/>
      <c r="L1759" s="181"/>
      <c r="M1759" s="181"/>
      <c r="N1759" s="181"/>
    </row>
    <row r="1760" spans="1:14" ht="55.5" customHeight="1" x14ac:dyDescent="0.2">
      <c r="A1760" s="182"/>
      <c r="E1760" s="177"/>
      <c r="F1760" s="178"/>
      <c r="G1760" s="179"/>
      <c r="H1760" s="180"/>
      <c r="I1760" s="179"/>
      <c r="J1760" s="179"/>
      <c r="K1760" s="179"/>
      <c r="L1760" s="181"/>
      <c r="M1760" s="181"/>
      <c r="N1760" s="181"/>
    </row>
    <row r="1761" spans="1:14" ht="55.5" customHeight="1" x14ac:dyDescent="0.2">
      <c r="A1761" s="182"/>
      <c r="E1761" s="177"/>
      <c r="F1761" s="178"/>
      <c r="G1761" s="179"/>
      <c r="H1761" s="180"/>
      <c r="I1761" s="179"/>
      <c r="J1761" s="179"/>
      <c r="K1761" s="179"/>
      <c r="L1761" s="181"/>
      <c r="M1761" s="181"/>
      <c r="N1761" s="181"/>
    </row>
    <row r="1762" spans="1:14" ht="55.5" customHeight="1" x14ac:dyDescent="0.2">
      <c r="A1762" s="182"/>
      <c r="E1762" s="177"/>
      <c r="F1762" s="178"/>
      <c r="G1762" s="179"/>
      <c r="H1762" s="180"/>
      <c r="I1762" s="179"/>
      <c r="J1762" s="179"/>
      <c r="K1762" s="179"/>
      <c r="L1762" s="181"/>
      <c r="M1762" s="181"/>
      <c r="N1762" s="181"/>
    </row>
    <row r="1763" spans="1:14" ht="55.5" customHeight="1" x14ac:dyDescent="0.2">
      <c r="A1763" s="182"/>
      <c r="E1763" s="177"/>
      <c r="F1763" s="178"/>
      <c r="G1763" s="179"/>
      <c r="H1763" s="180"/>
      <c r="I1763" s="179"/>
      <c r="J1763" s="179"/>
      <c r="K1763" s="179"/>
      <c r="L1763" s="181"/>
      <c r="M1763" s="181"/>
      <c r="N1763" s="181"/>
    </row>
    <row r="1764" spans="1:14" ht="55.5" customHeight="1" x14ac:dyDescent="0.2">
      <c r="A1764" s="182"/>
      <c r="E1764" s="177"/>
      <c r="F1764" s="178"/>
      <c r="G1764" s="179"/>
      <c r="H1764" s="180"/>
      <c r="I1764" s="179"/>
      <c r="J1764" s="179"/>
      <c r="K1764" s="179"/>
      <c r="L1764" s="181"/>
      <c r="M1764" s="181"/>
      <c r="N1764" s="181"/>
    </row>
    <row r="1765" spans="1:14" ht="55.5" customHeight="1" x14ac:dyDescent="0.2">
      <c r="A1765" s="182"/>
      <c r="E1765" s="177"/>
      <c r="F1765" s="178"/>
      <c r="G1765" s="179"/>
      <c r="H1765" s="180"/>
      <c r="I1765" s="179"/>
      <c r="J1765" s="179"/>
      <c r="K1765" s="179"/>
      <c r="L1765" s="181"/>
      <c r="M1765" s="181"/>
      <c r="N1765" s="181"/>
    </row>
    <row r="1766" spans="1:14" ht="55.5" customHeight="1" x14ac:dyDescent="0.2">
      <c r="A1766" s="182"/>
      <c r="E1766" s="177"/>
      <c r="F1766" s="178"/>
      <c r="G1766" s="179"/>
      <c r="H1766" s="180"/>
      <c r="I1766" s="179"/>
      <c r="J1766" s="179"/>
      <c r="K1766" s="179"/>
      <c r="L1766" s="181"/>
      <c r="M1766" s="181"/>
      <c r="N1766" s="181"/>
    </row>
    <row r="1767" spans="1:14" ht="55.5" customHeight="1" x14ac:dyDescent="0.2">
      <c r="A1767" s="182"/>
      <c r="E1767" s="177"/>
      <c r="F1767" s="178"/>
      <c r="G1767" s="179"/>
      <c r="H1767" s="180"/>
      <c r="I1767" s="179"/>
      <c r="J1767" s="179"/>
      <c r="K1767" s="179"/>
      <c r="L1767" s="181"/>
      <c r="M1767" s="181"/>
      <c r="N1767" s="181"/>
    </row>
    <row r="1768" spans="1:14" ht="55.5" customHeight="1" x14ac:dyDescent="0.2">
      <c r="A1768" s="182"/>
      <c r="E1768" s="177"/>
      <c r="F1768" s="178"/>
      <c r="G1768" s="179"/>
      <c r="H1768" s="180"/>
      <c r="I1768" s="179"/>
      <c r="J1768" s="179"/>
      <c r="K1768" s="179"/>
      <c r="L1768" s="181"/>
      <c r="M1768" s="181"/>
      <c r="N1768" s="181"/>
    </row>
    <row r="1769" spans="1:14" ht="55.5" customHeight="1" x14ac:dyDescent="0.2">
      <c r="A1769" s="182"/>
      <c r="E1769" s="177"/>
      <c r="F1769" s="178"/>
      <c r="G1769" s="179"/>
      <c r="H1769" s="180"/>
      <c r="I1769" s="179"/>
      <c r="J1769" s="179"/>
      <c r="K1769" s="179"/>
      <c r="L1769" s="181"/>
      <c r="M1769" s="181"/>
      <c r="N1769" s="181"/>
    </row>
    <row r="1770" spans="1:14" ht="55.5" customHeight="1" x14ac:dyDescent="0.2">
      <c r="A1770" s="182"/>
      <c r="E1770" s="177"/>
      <c r="F1770" s="178"/>
      <c r="G1770" s="179"/>
      <c r="H1770" s="180"/>
      <c r="I1770" s="179"/>
      <c r="J1770" s="179"/>
      <c r="K1770" s="179"/>
      <c r="L1770" s="181"/>
      <c r="M1770" s="181"/>
      <c r="N1770" s="181"/>
    </row>
    <row r="1771" spans="1:14" ht="55.5" customHeight="1" x14ac:dyDescent="0.2">
      <c r="A1771" s="182"/>
      <c r="E1771" s="177"/>
      <c r="F1771" s="178"/>
      <c r="G1771" s="179"/>
      <c r="H1771" s="180"/>
      <c r="I1771" s="179"/>
      <c r="J1771" s="179"/>
      <c r="K1771" s="179"/>
      <c r="L1771" s="181"/>
      <c r="M1771" s="181"/>
      <c r="N1771" s="181"/>
    </row>
    <row r="1772" spans="1:14" ht="55.5" customHeight="1" x14ac:dyDescent="0.2">
      <c r="A1772" s="182"/>
      <c r="E1772" s="177"/>
      <c r="F1772" s="178"/>
      <c r="G1772" s="179"/>
      <c r="H1772" s="180"/>
      <c r="I1772" s="179"/>
      <c r="J1772" s="179"/>
      <c r="K1772" s="179"/>
      <c r="L1772" s="181"/>
      <c r="M1772" s="181"/>
      <c r="N1772" s="181"/>
    </row>
    <row r="1773" spans="1:14" ht="55.5" customHeight="1" x14ac:dyDescent="0.2">
      <c r="A1773" s="182"/>
      <c r="E1773" s="177"/>
      <c r="F1773" s="178"/>
      <c r="G1773" s="179"/>
      <c r="H1773" s="180"/>
      <c r="I1773" s="179"/>
      <c r="J1773" s="179"/>
      <c r="K1773" s="179"/>
      <c r="L1773" s="181"/>
      <c r="M1773" s="181"/>
      <c r="N1773" s="181"/>
    </row>
    <row r="1774" spans="1:14" ht="55.5" customHeight="1" x14ac:dyDescent="0.2">
      <c r="A1774" s="182"/>
      <c r="E1774" s="177"/>
      <c r="F1774" s="178"/>
      <c r="G1774" s="179"/>
      <c r="H1774" s="180"/>
      <c r="I1774" s="179"/>
      <c r="J1774" s="179"/>
      <c r="K1774" s="179"/>
      <c r="L1774" s="181"/>
      <c r="M1774" s="181"/>
      <c r="N1774" s="181"/>
    </row>
    <row r="1775" spans="1:14" ht="55.5" customHeight="1" x14ac:dyDescent="0.2">
      <c r="A1775" s="182"/>
      <c r="E1775" s="177"/>
      <c r="F1775" s="178"/>
      <c r="G1775" s="179"/>
      <c r="H1775" s="180"/>
      <c r="I1775" s="179"/>
      <c r="J1775" s="179"/>
      <c r="K1775" s="179"/>
      <c r="L1775" s="181"/>
      <c r="M1775" s="181"/>
      <c r="N1775" s="181"/>
    </row>
    <row r="1776" spans="1:14" ht="55.5" customHeight="1" x14ac:dyDescent="0.2">
      <c r="A1776" s="182"/>
      <c r="E1776" s="177"/>
      <c r="F1776" s="178"/>
      <c r="G1776" s="179"/>
      <c r="H1776" s="180"/>
      <c r="I1776" s="179"/>
      <c r="J1776" s="179"/>
      <c r="K1776" s="179"/>
      <c r="L1776" s="181"/>
      <c r="M1776" s="181"/>
      <c r="N1776" s="181"/>
    </row>
    <row r="1777" spans="1:14" ht="55.5" customHeight="1" x14ac:dyDescent="0.2">
      <c r="A1777" s="182"/>
      <c r="E1777" s="177"/>
      <c r="F1777" s="178"/>
      <c r="G1777" s="179"/>
      <c r="H1777" s="180"/>
      <c r="I1777" s="179"/>
      <c r="J1777" s="179"/>
      <c r="K1777" s="179"/>
      <c r="L1777" s="181"/>
      <c r="M1777" s="181"/>
      <c r="N1777" s="181"/>
    </row>
    <row r="1778" spans="1:14" ht="55.5" customHeight="1" x14ac:dyDescent="0.2">
      <c r="A1778" s="182"/>
      <c r="E1778" s="177"/>
      <c r="F1778" s="178"/>
      <c r="G1778" s="179"/>
      <c r="H1778" s="180"/>
      <c r="I1778" s="179"/>
      <c r="J1778" s="179"/>
      <c r="K1778" s="179"/>
      <c r="L1778" s="181"/>
      <c r="M1778" s="181"/>
      <c r="N1778" s="181"/>
    </row>
    <row r="1779" spans="1:14" ht="55.5" customHeight="1" x14ac:dyDescent="0.2">
      <c r="A1779" s="182"/>
      <c r="E1779" s="177"/>
      <c r="F1779" s="178"/>
      <c r="G1779" s="179"/>
      <c r="H1779" s="180"/>
      <c r="I1779" s="179"/>
      <c r="J1779" s="179"/>
      <c r="K1779" s="179"/>
      <c r="L1779" s="181"/>
      <c r="M1779" s="181"/>
      <c r="N1779" s="181"/>
    </row>
    <row r="1780" spans="1:14" ht="55.5" customHeight="1" x14ac:dyDescent="0.2">
      <c r="A1780" s="182"/>
      <c r="E1780" s="177"/>
      <c r="F1780" s="178"/>
      <c r="G1780" s="179"/>
      <c r="H1780" s="180"/>
      <c r="I1780" s="179"/>
      <c r="J1780" s="179"/>
      <c r="K1780" s="179"/>
      <c r="L1780" s="181"/>
      <c r="M1780" s="181"/>
      <c r="N1780" s="181"/>
    </row>
    <row r="1781" spans="1:14" ht="55.5" customHeight="1" x14ac:dyDescent="0.2">
      <c r="A1781" s="182"/>
      <c r="E1781" s="177"/>
      <c r="F1781" s="178"/>
      <c r="G1781" s="179"/>
      <c r="H1781" s="180"/>
      <c r="I1781" s="179"/>
      <c r="J1781" s="179"/>
      <c r="K1781" s="179"/>
      <c r="L1781" s="181"/>
      <c r="M1781" s="181"/>
      <c r="N1781" s="181"/>
    </row>
    <row r="1782" spans="1:14" ht="55.5" customHeight="1" x14ac:dyDescent="0.2">
      <c r="A1782" s="182"/>
      <c r="E1782" s="177"/>
      <c r="F1782" s="178"/>
      <c r="G1782" s="179"/>
      <c r="H1782" s="180"/>
      <c r="I1782" s="179"/>
      <c r="J1782" s="179"/>
      <c r="K1782" s="179"/>
      <c r="L1782" s="181"/>
      <c r="M1782" s="181"/>
      <c r="N1782" s="181"/>
    </row>
    <row r="1783" spans="1:14" ht="55.5" customHeight="1" x14ac:dyDescent="0.2">
      <c r="A1783" s="182"/>
      <c r="E1783" s="177"/>
      <c r="F1783" s="178"/>
      <c r="G1783" s="179"/>
      <c r="H1783" s="180"/>
      <c r="I1783" s="179"/>
      <c r="J1783" s="179"/>
      <c r="K1783" s="179"/>
      <c r="L1783" s="181"/>
      <c r="M1783" s="181"/>
      <c r="N1783" s="181"/>
    </row>
    <row r="1784" spans="1:14" ht="55.5" customHeight="1" x14ac:dyDescent="0.2">
      <c r="A1784" s="182"/>
      <c r="E1784" s="177"/>
      <c r="F1784" s="178"/>
      <c r="G1784" s="179"/>
      <c r="H1784" s="180"/>
      <c r="I1784" s="179"/>
      <c r="J1784" s="179"/>
      <c r="K1784" s="179"/>
      <c r="L1784" s="181"/>
      <c r="M1784" s="181"/>
      <c r="N1784" s="181"/>
    </row>
    <row r="1785" spans="1:14" ht="55.5" customHeight="1" x14ac:dyDescent="0.2">
      <c r="A1785" s="182"/>
      <c r="E1785" s="177"/>
      <c r="F1785" s="178"/>
      <c r="G1785" s="179"/>
      <c r="H1785" s="180"/>
      <c r="I1785" s="179"/>
      <c r="J1785" s="179"/>
      <c r="K1785" s="179"/>
      <c r="L1785" s="181"/>
      <c r="M1785" s="181"/>
      <c r="N1785" s="181"/>
    </row>
    <row r="1786" spans="1:14" ht="55.5" customHeight="1" x14ac:dyDescent="0.2">
      <c r="A1786" s="182"/>
      <c r="E1786" s="177"/>
      <c r="F1786" s="178"/>
      <c r="G1786" s="179"/>
      <c r="H1786" s="180"/>
      <c r="I1786" s="179"/>
      <c r="J1786" s="179"/>
      <c r="K1786" s="179"/>
      <c r="L1786" s="181"/>
      <c r="M1786" s="181"/>
      <c r="N1786" s="181"/>
    </row>
    <row r="1787" spans="1:14" ht="55.5" customHeight="1" x14ac:dyDescent="0.2">
      <c r="A1787" s="182"/>
      <c r="E1787" s="177"/>
      <c r="F1787" s="178"/>
      <c r="G1787" s="179"/>
      <c r="H1787" s="180"/>
      <c r="I1787" s="179"/>
      <c r="J1787" s="179"/>
      <c r="K1787" s="179"/>
      <c r="L1787" s="181"/>
      <c r="M1787" s="181"/>
      <c r="N1787" s="181"/>
    </row>
    <row r="1788" spans="1:14" ht="55.5" customHeight="1" x14ac:dyDescent="0.2">
      <c r="A1788" s="182"/>
      <c r="E1788" s="177"/>
      <c r="F1788" s="178"/>
      <c r="G1788" s="179"/>
      <c r="H1788" s="180"/>
      <c r="I1788" s="179"/>
      <c r="J1788" s="179"/>
      <c r="K1788" s="179"/>
      <c r="L1788" s="181"/>
      <c r="M1788" s="181"/>
      <c r="N1788" s="181"/>
    </row>
    <row r="1789" spans="1:14" ht="55.5" customHeight="1" x14ac:dyDescent="0.2">
      <c r="A1789" s="182"/>
      <c r="E1789" s="177"/>
      <c r="F1789" s="178"/>
      <c r="G1789" s="179"/>
      <c r="H1789" s="180"/>
      <c r="I1789" s="179"/>
      <c r="J1789" s="179"/>
      <c r="K1789" s="179"/>
      <c r="L1789" s="181"/>
      <c r="M1789" s="181"/>
      <c r="N1789" s="181"/>
    </row>
    <row r="1790" spans="1:14" ht="55.5" customHeight="1" x14ac:dyDescent="0.2">
      <c r="A1790" s="182"/>
      <c r="E1790" s="177"/>
      <c r="F1790" s="178"/>
      <c r="G1790" s="179"/>
      <c r="H1790" s="180"/>
      <c r="I1790" s="179"/>
      <c r="J1790" s="179"/>
      <c r="K1790" s="179"/>
      <c r="L1790" s="181"/>
      <c r="M1790" s="181"/>
      <c r="N1790" s="181"/>
    </row>
    <row r="1791" spans="1:14" ht="55.5" customHeight="1" x14ac:dyDescent="0.2">
      <c r="A1791" s="182"/>
      <c r="E1791" s="177"/>
      <c r="F1791" s="178"/>
      <c r="G1791" s="179"/>
      <c r="H1791" s="180"/>
      <c r="I1791" s="179"/>
      <c r="J1791" s="179"/>
      <c r="K1791" s="179"/>
      <c r="L1791" s="181"/>
      <c r="M1791" s="181"/>
      <c r="N1791" s="181"/>
    </row>
    <row r="1792" spans="1:14" ht="55.5" customHeight="1" x14ac:dyDescent="0.2">
      <c r="A1792" s="182"/>
      <c r="E1792" s="177"/>
      <c r="F1792" s="178"/>
      <c r="G1792" s="179"/>
      <c r="H1792" s="180"/>
      <c r="I1792" s="179"/>
      <c r="J1792" s="179"/>
      <c r="K1792" s="179"/>
      <c r="L1792" s="181"/>
      <c r="M1792" s="181"/>
      <c r="N1792" s="181"/>
    </row>
    <row r="1793" spans="1:14" ht="55.5" customHeight="1" x14ac:dyDescent="0.2">
      <c r="A1793" s="182"/>
      <c r="E1793" s="177"/>
      <c r="F1793" s="178"/>
      <c r="G1793" s="179"/>
      <c r="H1793" s="180"/>
      <c r="I1793" s="179"/>
      <c r="J1793" s="179"/>
      <c r="K1793" s="179"/>
      <c r="L1793" s="181"/>
      <c r="M1793" s="181"/>
      <c r="N1793" s="181"/>
    </row>
    <row r="1794" spans="1:14" ht="55.5" customHeight="1" x14ac:dyDescent="0.2">
      <c r="A1794" s="182"/>
      <c r="E1794" s="177"/>
      <c r="F1794" s="178"/>
      <c r="G1794" s="179"/>
      <c r="H1794" s="180"/>
      <c r="I1794" s="179"/>
      <c r="J1794" s="179"/>
      <c r="K1794" s="179"/>
      <c r="L1794" s="181"/>
      <c r="M1794" s="181"/>
      <c r="N1794" s="181"/>
    </row>
    <row r="1795" spans="1:14" ht="55.5" customHeight="1" x14ac:dyDescent="0.2">
      <c r="A1795" s="182"/>
      <c r="E1795" s="177"/>
      <c r="F1795" s="178"/>
      <c r="G1795" s="179"/>
      <c r="H1795" s="180"/>
      <c r="I1795" s="179"/>
      <c r="J1795" s="179"/>
      <c r="K1795" s="179"/>
      <c r="L1795" s="181"/>
      <c r="M1795" s="181"/>
      <c r="N1795" s="181"/>
    </row>
    <row r="1796" spans="1:14" ht="55.5" customHeight="1" x14ac:dyDescent="0.2">
      <c r="A1796" s="182"/>
      <c r="E1796" s="177"/>
      <c r="F1796" s="178"/>
      <c r="G1796" s="179"/>
      <c r="H1796" s="180"/>
      <c r="I1796" s="179"/>
      <c r="J1796" s="179"/>
      <c r="K1796" s="179"/>
      <c r="L1796" s="181"/>
      <c r="M1796" s="181"/>
      <c r="N1796" s="181"/>
    </row>
    <row r="1797" spans="1:14" ht="55.5" customHeight="1" x14ac:dyDescent="0.2">
      <c r="A1797" s="182"/>
      <c r="E1797" s="177"/>
      <c r="F1797" s="178"/>
      <c r="G1797" s="179"/>
      <c r="H1797" s="180"/>
      <c r="I1797" s="179"/>
      <c r="J1797" s="179"/>
      <c r="K1797" s="179"/>
      <c r="L1797" s="181"/>
      <c r="M1797" s="181"/>
      <c r="N1797" s="181"/>
    </row>
    <row r="1798" spans="1:14" ht="55.5" customHeight="1" x14ac:dyDescent="0.2">
      <c r="A1798" s="182"/>
      <c r="E1798" s="177"/>
      <c r="F1798" s="178"/>
      <c r="G1798" s="179"/>
      <c r="H1798" s="180"/>
      <c r="I1798" s="179"/>
      <c r="J1798" s="179"/>
      <c r="K1798" s="179"/>
      <c r="L1798" s="181"/>
      <c r="M1798" s="181"/>
      <c r="N1798" s="181"/>
    </row>
    <row r="1799" spans="1:14" ht="55.5" customHeight="1" x14ac:dyDescent="0.2">
      <c r="A1799" s="182"/>
      <c r="E1799" s="177"/>
      <c r="F1799" s="178"/>
      <c r="G1799" s="179"/>
      <c r="H1799" s="180"/>
      <c r="I1799" s="179"/>
      <c r="J1799" s="179"/>
      <c r="K1799" s="179"/>
      <c r="L1799" s="181"/>
      <c r="M1799" s="181"/>
      <c r="N1799" s="181"/>
    </row>
    <row r="1800" spans="1:14" ht="55.5" customHeight="1" x14ac:dyDescent="0.2">
      <c r="A1800" s="182"/>
      <c r="E1800" s="177"/>
      <c r="F1800" s="178"/>
      <c r="G1800" s="179"/>
      <c r="H1800" s="180"/>
      <c r="I1800" s="179"/>
      <c r="J1800" s="179"/>
      <c r="K1800" s="179"/>
      <c r="L1800" s="181"/>
      <c r="M1800" s="181"/>
      <c r="N1800" s="181"/>
    </row>
    <row r="1801" spans="1:14" ht="55.5" customHeight="1" x14ac:dyDescent="0.2">
      <c r="A1801" s="182"/>
      <c r="E1801" s="177"/>
      <c r="F1801" s="178"/>
      <c r="G1801" s="179"/>
      <c r="H1801" s="180"/>
      <c r="I1801" s="179"/>
      <c r="J1801" s="179"/>
      <c r="K1801" s="179"/>
      <c r="L1801" s="181"/>
      <c r="M1801" s="181"/>
      <c r="N1801" s="181"/>
    </row>
    <row r="1802" spans="1:14" ht="55.5" customHeight="1" x14ac:dyDescent="0.2">
      <c r="A1802" s="182"/>
      <c r="E1802" s="177"/>
      <c r="F1802" s="178"/>
      <c r="G1802" s="179"/>
      <c r="H1802" s="180"/>
      <c r="I1802" s="179"/>
      <c r="J1802" s="179"/>
      <c r="K1802" s="179"/>
      <c r="L1802" s="181"/>
      <c r="M1802" s="181"/>
      <c r="N1802" s="181"/>
    </row>
    <row r="1803" spans="1:14" ht="55.5" customHeight="1" x14ac:dyDescent="0.2">
      <c r="A1803" s="182"/>
      <c r="E1803" s="177"/>
      <c r="F1803" s="178"/>
      <c r="G1803" s="179"/>
      <c r="H1803" s="180"/>
      <c r="I1803" s="179"/>
      <c r="J1803" s="179"/>
      <c r="K1803" s="179"/>
      <c r="L1803" s="181"/>
      <c r="M1803" s="181"/>
      <c r="N1803" s="181"/>
    </row>
    <row r="1804" spans="1:14" ht="55.5" customHeight="1" x14ac:dyDescent="0.2">
      <c r="A1804" s="182"/>
      <c r="E1804" s="177"/>
      <c r="F1804" s="178"/>
      <c r="G1804" s="179"/>
      <c r="H1804" s="180"/>
      <c r="I1804" s="179"/>
      <c r="J1804" s="179"/>
      <c r="K1804" s="179"/>
      <c r="L1804" s="181"/>
      <c r="M1804" s="181"/>
      <c r="N1804" s="181"/>
    </row>
    <row r="1805" spans="1:14" ht="55.5" customHeight="1" x14ac:dyDescent="0.2">
      <c r="A1805" s="182"/>
      <c r="E1805" s="177"/>
      <c r="F1805" s="178"/>
      <c r="G1805" s="179"/>
      <c r="H1805" s="180"/>
      <c r="I1805" s="179"/>
      <c r="J1805" s="179"/>
      <c r="K1805" s="179"/>
      <c r="L1805" s="181"/>
      <c r="M1805" s="181"/>
      <c r="N1805" s="181"/>
    </row>
    <row r="1806" spans="1:14" ht="55.5" customHeight="1" x14ac:dyDescent="0.2">
      <c r="A1806" s="182"/>
      <c r="E1806" s="177"/>
      <c r="F1806" s="178"/>
      <c r="G1806" s="179"/>
      <c r="H1806" s="180"/>
      <c r="I1806" s="179"/>
      <c r="J1806" s="179"/>
      <c r="K1806" s="179"/>
      <c r="L1806" s="181"/>
      <c r="M1806" s="181"/>
      <c r="N1806" s="181"/>
    </row>
    <row r="1807" spans="1:14" ht="55.5" customHeight="1" x14ac:dyDescent="0.2">
      <c r="A1807" s="182"/>
      <c r="E1807" s="177"/>
      <c r="F1807" s="178"/>
      <c r="G1807" s="179"/>
      <c r="H1807" s="180"/>
      <c r="I1807" s="179"/>
      <c r="J1807" s="179"/>
      <c r="K1807" s="179"/>
      <c r="L1807" s="181"/>
      <c r="M1807" s="181"/>
      <c r="N1807" s="181"/>
    </row>
    <row r="1808" spans="1:14" ht="55.5" customHeight="1" x14ac:dyDescent="0.2">
      <c r="A1808" s="182"/>
      <c r="E1808" s="177"/>
      <c r="F1808" s="178"/>
      <c r="G1808" s="179"/>
      <c r="H1808" s="180"/>
      <c r="I1808" s="179"/>
      <c r="J1808" s="179"/>
      <c r="K1808" s="179"/>
      <c r="L1808" s="181"/>
      <c r="M1808" s="181"/>
      <c r="N1808" s="181"/>
    </row>
    <row r="1809" spans="1:14" ht="55.5" customHeight="1" x14ac:dyDescent="0.2">
      <c r="A1809" s="182"/>
      <c r="E1809" s="177"/>
      <c r="F1809" s="178"/>
      <c r="G1809" s="179"/>
      <c r="H1809" s="180"/>
      <c r="I1809" s="179"/>
      <c r="J1809" s="179"/>
      <c r="K1809" s="179"/>
      <c r="L1809" s="181"/>
      <c r="M1809" s="181"/>
      <c r="N1809" s="181"/>
    </row>
    <row r="1810" spans="1:14" ht="55.5" customHeight="1" x14ac:dyDescent="0.2">
      <c r="A1810" s="182"/>
      <c r="E1810" s="177"/>
      <c r="F1810" s="178"/>
      <c r="G1810" s="179"/>
      <c r="H1810" s="180"/>
      <c r="I1810" s="179"/>
      <c r="J1810" s="179"/>
      <c r="K1810" s="179"/>
      <c r="L1810" s="181"/>
      <c r="M1810" s="181"/>
      <c r="N1810" s="181"/>
    </row>
    <row r="1811" spans="1:14" ht="55.5" customHeight="1" x14ac:dyDescent="0.2">
      <c r="A1811" s="182"/>
      <c r="E1811" s="177"/>
      <c r="F1811" s="178"/>
      <c r="G1811" s="179"/>
      <c r="H1811" s="180"/>
      <c r="I1811" s="179"/>
      <c r="J1811" s="179"/>
      <c r="K1811" s="179"/>
      <c r="L1811" s="181"/>
      <c r="M1811" s="181"/>
      <c r="N1811" s="181"/>
    </row>
    <row r="1812" spans="1:14" ht="55.5" customHeight="1" x14ac:dyDescent="0.2">
      <c r="A1812" s="182"/>
      <c r="E1812" s="177"/>
      <c r="F1812" s="178"/>
      <c r="G1812" s="179"/>
      <c r="H1812" s="180"/>
      <c r="I1812" s="179"/>
      <c r="J1812" s="179"/>
      <c r="K1812" s="179"/>
      <c r="L1812" s="181"/>
      <c r="M1812" s="181"/>
      <c r="N1812" s="181"/>
    </row>
    <row r="1813" spans="1:14" ht="55.5" customHeight="1" x14ac:dyDescent="0.2">
      <c r="A1813" s="182"/>
      <c r="E1813" s="177"/>
      <c r="F1813" s="178"/>
      <c r="G1813" s="179"/>
      <c r="H1813" s="180"/>
      <c r="I1813" s="179"/>
      <c r="J1813" s="179"/>
      <c r="K1813" s="179"/>
      <c r="L1813" s="181"/>
      <c r="M1813" s="181"/>
      <c r="N1813" s="181"/>
    </row>
    <row r="1814" spans="1:14" ht="55.5" customHeight="1" x14ac:dyDescent="0.2">
      <c r="A1814" s="182"/>
      <c r="E1814" s="177"/>
      <c r="F1814" s="178"/>
      <c r="G1814" s="179"/>
      <c r="H1814" s="180"/>
      <c r="I1814" s="179"/>
      <c r="J1814" s="179"/>
      <c r="K1814" s="179"/>
      <c r="L1814" s="181"/>
      <c r="M1814" s="181"/>
      <c r="N1814" s="181"/>
    </row>
    <row r="1815" spans="1:14" ht="55.5" customHeight="1" x14ac:dyDescent="0.2">
      <c r="A1815" s="182"/>
      <c r="E1815" s="177"/>
      <c r="F1815" s="178"/>
      <c r="G1815" s="179"/>
      <c r="H1815" s="180"/>
      <c r="I1815" s="179"/>
      <c r="J1815" s="179"/>
      <c r="K1815" s="179"/>
      <c r="L1815" s="181"/>
      <c r="M1815" s="181"/>
      <c r="N1815" s="181"/>
    </row>
    <row r="1816" spans="1:14" ht="55.5" customHeight="1" x14ac:dyDescent="0.2">
      <c r="A1816" s="182"/>
      <c r="E1816" s="177"/>
      <c r="F1816" s="178"/>
      <c r="G1816" s="179"/>
      <c r="H1816" s="180"/>
      <c r="I1816" s="179"/>
      <c r="J1816" s="179"/>
      <c r="K1816" s="179"/>
      <c r="L1816" s="181"/>
      <c r="M1816" s="181"/>
      <c r="N1816" s="181"/>
    </row>
    <row r="1817" spans="1:14" ht="55.5" customHeight="1" x14ac:dyDescent="0.2">
      <c r="A1817" s="182"/>
      <c r="E1817" s="177"/>
      <c r="F1817" s="178"/>
      <c r="G1817" s="179"/>
      <c r="H1817" s="180"/>
      <c r="I1817" s="179"/>
      <c r="J1817" s="179"/>
      <c r="K1817" s="179"/>
      <c r="L1817" s="181"/>
      <c r="M1817" s="181"/>
      <c r="N1817" s="181"/>
    </row>
    <row r="1818" spans="1:14" ht="55.5" customHeight="1" x14ac:dyDescent="0.2">
      <c r="A1818" s="182"/>
      <c r="E1818" s="177"/>
      <c r="F1818" s="178"/>
      <c r="G1818" s="179"/>
      <c r="H1818" s="180"/>
      <c r="I1818" s="179"/>
      <c r="J1818" s="179"/>
      <c r="K1818" s="179"/>
      <c r="L1818" s="181"/>
      <c r="M1818" s="181"/>
      <c r="N1818" s="181"/>
    </row>
    <row r="1819" spans="1:14" ht="55.5" customHeight="1" x14ac:dyDescent="0.2">
      <c r="A1819" s="182"/>
      <c r="E1819" s="177"/>
      <c r="F1819" s="178"/>
      <c r="G1819" s="179"/>
      <c r="H1819" s="180"/>
      <c r="I1819" s="179"/>
      <c r="J1819" s="179"/>
      <c r="K1819" s="179"/>
      <c r="L1819" s="181"/>
      <c r="M1819" s="181"/>
      <c r="N1819" s="181"/>
    </row>
    <row r="1820" spans="1:14" ht="55.5" customHeight="1" x14ac:dyDescent="0.2">
      <c r="A1820" s="182"/>
      <c r="E1820" s="177"/>
      <c r="F1820" s="178"/>
      <c r="G1820" s="179"/>
      <c r="H1820" s="180"/>
      <c r="I1820" s="179"/>
      <c r="J1820" s="179"/>
      <c r="K1820" s="179"/>
      <c r="L1820" s="181"/>
      <c r="M1820" s="181"/>
      <c r="N1820" s="181"/>
    </row>
    <row r="1821" spans="1:14" ht="55.5" customHeight="1" x14ac:dyDescent="0.2">
      <c r="A1821" s="182"/>
      <c r="E1821" s="177"/>
      <c r="F1821" s="178"/>
      <c r="G1821" s="179"/>
      <c r="H1821" s="180"/>
      <c r="I1821" s="179"/>
      <c r="J1821" s="179"/>
      <c r="K1821" s="179"/>
      <c r="L1821" s="181"/>
      <c r="M1821" s="181"/>
      <c r="N1821" s="181"/>
    </row>
    <row r="1822" spans="1:14" ht="55.5" customHeight="1" x14ac:dyDescent="0.2">
      <c r="A1822" s="182"/>
      <c r="E1822" s="177"/>
      <c r="F1822" s="178"/>
      <c r="G1822" s="179"/>
      <c r="H1822" s="180"/>
      <c r="I1822" s="179"/>
      <c r="J1822" s="179"/>
      <c r="K1822" s="179"/>
      <c r="L1822" s="181"/>
      <c r="M1822" s="181"/>
      <c r="N1822" s="181"/>
    </row>
    <row r="1823" spans="1:14" ht="55.5" customHeight="1" x14ac:dyDescent="0.2">
      <c r="A1823" s="182"/>
      <c r="E1823" s="177"/>
      <c r="F1823" s="178"/>
      <c r="G1823" s="179"/>
      <c r="H1823" s="180"/>
      <c r="I1823" s="179"/>
      <c r="J1823" s="179"/>
      <c r="K1823" s="179"/>
      <c r="L1823" s="181"/>
      <c r="M1823" s="181"/>
      <c r="N1823" s="181"/>
    </row>
    <row r="1824" spans="1:14" ht="55.5" customHeight="1" x14ac:dyDescent="0.2">
      <c r="A1824" s="182"/>
      <c r="E1824" s="177"/>
      <c r="F1824" s="178"/>
      <c r="G1824" s="179"/>
      <c r="H1824" s="180"/>
      <c r="I1824" s="179"/>
      <c r="J1824" s="179"/>
      <c r="K1824" s="179"/>
      <c r="L1824" s="181"/>
      <c r="M1824" s="181"/>
      <c r="N1824" s="181"/>
    </row>
    <row r="1825" spans="1:14" ht="55.5" customHeight="1" x14ac:dyDescent="0.2">
      <c r="A1825" s="182"/>
      <c r="E1825" s="177"/>
      <c r="F1825" s="178"/>
      <c r="G1825" s="179"/>
      <c r="H1825" s="180"/>
      <c r="I1825" s="179"/>
      <c r="J1825" s="179"/>
      <c r="K1825" s="179"/>
      <c r="L1825" s="181"/>
      <c r="M1825" s="181"/>
      <c r="N1825" s="181"/>
    </row>
    <row r="1826" spans="1:14" ht="55.5" customHeight="1" x14ac:dyDescent="0.2">
      <c r="A1826" s="182"/>
      <c r="E1826" s="177"/>
      <c r="F1826" s="178"/>
      <c r="G1826" s="179"/>
      <c r="H1826" s="180"/>
      <c r="I1826" s="179"/>
      <c r="J1826" s="179"/>
      <c r="K1826" s="179"/>
      <c r="L1826" s="181"/>
      <c r="M1826" s="181"/>
      <c r="N1826" s="181"/>
    </row>
    <row r="1827" spans="1:14" ht="55.5" customHeight="1" x14ac:dyDescent="0.2">
      <c r="A1827" s="182"/>
      <c r="E1827" s="177"/>
      <c r="F1827" s="178"/>
      <c r="G1827" s="179"/>
      <c r="H1827" s="180"/>
      <c r="I1827" s="179"/>
      <c r="J1827" s="179"/>
      <c r="K1827" s="179"/>
      <c r="L1827" s="181"/>
      <c r="M1827" s="181"/>
      <c r="N1827" s="181"/>
    </row>
    <row r="1828" spans="1:14" ht="55.5" customHeight="1" x14ac:dyDescent="0.2">
      <c r="A1828" s="182"/>
      <c r="E1828" s="177"/>
      <c r="F1828" s="178"/>
      <c r="G1828" s="179"/>
      <c r="H1828" s="180"/>
      <c r="I1828" s="179"/>
      <c r="J1828" s="179"/>
      <c r="K1828" s="179"/>
      <c r="L1828" s="181"/>
      <c r="M1828" s="181"/>
      <c r="N1828" s="181"/>
    </row>
    <row r="1829" spans="1:14" ht="55.5" customHeight="1" x14ac:dyDescent="0.2">
      <c r="A1829" s="182"/>
      <c r="E1829" s="177"/>
      <c r="F1829" s="178"/>
      <c r="G1829" s="179"/>
      <c r="H1829" s="180"/>
      <c r="I1829" s="179"/>
      <c r="J1829" s="179"/>
      <c r="K1829" s="179"/>
      <c r="L1829" s="181"/>
      <c r="M1829" s="181"/>
      <c r="N1829" s="181"/>
    </row>
    <row r="1830" spans="1:14" ht="55.5" customHeight="1" x14ac:dyDescent="0.2">
      <c r="A1830" s="182"/>
      <c r="E1830" s="177"/>
      <c r="F1830" s="178"/>
      <c r="G1830" s="179"/>
      <c r="H1830" s="180"/>
      <c r="I1830" s="179"/>
      <c r="J1830" s="179"/>
      <c r="K1830" s="179"/>
      <c r="L1830" s="181"/>
      <c r="M1830" s="181"/>
      <c r="N1830" s="181"/>
    </row>
    <row r="1831" spans="1:14" ht="55.5" customHeight="1" x14ac:dyDescent="0.2">
      <c r="A1831" s="182"/>
      <c r="E1831" s="177"/>
      <c r="F1831" s="178"/>
      <c r="G1831" s="179"/>
      <c r="H1831" s="180"/>
      <c r="I1831" s="179"/>
      <c r="J1831" s="179"/>
      <c r="K1831" s="179"/>
      <c r="L1831" s="181"/>
      <c r="M1831" s="181"/>
      <c r="N1831" s="181"/>
    </row>
    <row r="1832" spans="1:14" ht="55.5" customHeight="1" x14ac:dyDescent="0.2">
      <c r="A1832" s="182"/>
      <c r="E1832" s="177"/>
      <c r="F1832" s="178"/>
      <c r="G1832" s="179"/>
      <c r="H1832" s="180"/>
      <c r="I1832" s="179"/>
      <c r="J1832" s="179"/>
      <c r="K1832" s="179"/>
      <c r="L1832" s="181"/>
      <c r="M1832" s="181"/>
      <c r="N1832" s="181"/>
    </row>
    <row r="1833" spans="1:14" ht="55.5" customHeight="1" x14ac:dyDescent="0.2">
      <c r="A1833" s="182"/>
      <c r="E1833" s="177"/>
      <c r="F1833" s="178"/>
      <c r="G1833" s="179"/>
      <c r="H1833" s="180"/>
      <c r="I1833" s="179"/>
      <c r="J1833" s="179"/>
      <c r="K1833" s="179"/>
      <c r="L1833" s="181"/>
      <c r="M1833" s="181"/>
      <c r="N1833" s="181"/>
    </row>
    <row r="1834" spans="1:14" ht="55.5" customHeight="1" x14ac:dyDescent="0.2">
      <c r="A1834" s="182"/>
      <c r="E1834" s="177"/>
      <c r="F1834" s="178"/>
      <c r="G1834" s="179"/>
      <c r="H1834" s="180"/>
      <c r="I1834" s="179"/>
      <c r="J1834" s="179"/>
      <c r="K1834" s="179"/>
      <c r="L1834" s="181"/>
      <c r="M1834" s="181"/>
      <c r="N1834" s="181"/>
    </row>
    <row r="1835" spans="1:14" ht="55.5" customHeight="1" x14ac:dyDescent="0.2">
      <c r="A1835" s="182"/>
      <c r="E1835" s="177"/>
      <c r="F1835" s="178"/>
      <c r="G1835" s="179"/>
      <c r="H1835" s="180"/>
      <c r="I1835" s="179"/>
      <c r="J1835" s="179"/>
      <c r="K1835" s="179"/>
      <c r="L1835" s="181"/>
      <c r="M1835" s="181"/>
      <c r="N1835" s="181"/>
    </row>
    <row r="1836" spans="1:14" ht="55.5" customHeight="1" x14ac:dyDescent="0.2">
      <c r="A1836" s="182"/>
      <c r="E1836" s="177"/>
      <c r="F1836" s="178"/>
      <c r="G1836" s="179"/>
      <c r="H1836" s="180"/>
      <c r="I1836" s="179"/>
      <c r="J1836" s="179"/>
      <c r="K1836" s="179"/>
      <c r="L1836" s="181"/>
      <c r="M1836" s="181"/>
      <c r="N1836" s="181"/>
    </row>
    <row r="1837" spans="1:14" ht="55.5" customHeight="1" x14ac:dyDescent="0.2">
      <c r="A1837" s="182"/>
      <c r="E1837" s="177"/>
      <c r="F1837" s="178"/>
      <c r="G1837" s="179"/>
      <c r="H1837" s="180"/>
      <c r="I1837" s="179"/>
      <c r="J1837" s="179"/>
      <c r="K1837" s="179"/>
      <c r="L1837" s="181"/>
      <c r="M1837" s="181"/>
      <c r="N1837" s="181"/>
    </row>
    <row r="1838" spans="1:14" ht="55.5" customHeight="1" x14ac:dyDescent="0.2">
      <c r="A1838" s="182"/>
      <c r="E1838" s="177"/>
      <c r="F1838" s="178"/>
      <c r="G1838" s="179"/>
      <c r="H1838" s="180"/>
      <c r="I1838" s="179"/>
      <c r="J1838" s="179"/>
      <c r="K1838" s="179"/>
      <c r="L1838" s="181"/>
      <c r="M1838" s="181"/>
      <c r="N1838" s="181"/>
    </row>
    <row r="1839" spans="1:14" ht="55.5" customHeight="1" x14ac:dyDescent="0.2">
      <c r="A1839" s="182"/>
      <c r="E1839" s="177"/>
      <c r="F1839" s="178"/>
      <c r="G1839" s="179"/>
      <c r="H1839" s="180"/>
      <c r="I1839" s="179"/>
      <c r="J1839" s="179"/>
      <c r="K1839" s="179"/>
      <c r="L1839" s="181"/>
      <c r="M1839" s="181"/>
      <c r="N1839" s="181"/>
    </row>
    <row r="1840" spans="1:14" ht="55.5" customHeight="1" x14ac:dyDescent="0.2">
      <c r="A1840" s="182"/>
      <c r="E1840" s="177"/>
      <c r="F1840" s="178"/>
      <c r="G1840" s="179"/>
      <c r="H1840" s="180"/>
      <c r="I1840" s="179"/>
      <c r="J1840" s="179"/>
      <c r="K1840" s="179"/>
      <c r="L1840" s="181"/>
      <c r="M1840" s="181"/>
      <c r="N1840" s="181"/>
    </row>
    <row r="1841" spans="1:14" ht="55.5" customHeight="1" x14ac:dyDescent="0.2">
      <c r="A1841" s="182"/>
      <c r="E1841" s="177"/>
      <c r="F1841" s="178"/>
      <c r="G1841" s="179"/>
      <c r="H1841" s="180"/>
      <c r="I1841" s="179"/>
      <c r="J1841" s="179"/>
      <c r="K1841" s="179"/>
      <c r="L1841" s="181"/>
      <c r="M1841" s="181"/>
      <c r="N1841" s="181"/>
    </row>
    <row r="1842" spans="1:14" ht="55.5" customHeight="1" x14ac:dyDescent="0.2">
      <c r="A1842" s="182"/>
      <c r="E1842" s="177"/>
      <c r="F1842" s="178"/>
      <c r="G1842" s="179"/>
      <c r="H1842" s="180"/>
      <c r="I1842" s="179"/>
      <c r="J1842" s="179"/>
      <c r="K1842" s="179"/>
      <c r="L1842" s="181"/>
      <c r="M1842" s="181"/>
      <c r="N1842" s="181"/>
    </row>
    <row r="1843" spans="1:14" ht="55.5" customHeight="1" x14ac:dyDescent="0.2">
      <c r="A1843" s="182"/>
      <c r="E1843" s="177"/>
      <c r="F1843" s="178"/>
      <c r="G1843" s="179"/>
      <c r="H1843" s="180"/>
      <c r="I1843" s="179"/>
      <c r="J1843" s="179"/>
      <c r="K1843" s="179"/>
      <c r="L1843" s="181"/>
      <c r="M1843" s="181"/>
      <c r="N1843" s="181"/>
    </row>
    <row r="1844" spans="1:14" ht="55.5" customHeight="1" x14ac:dyDescent="0.2">
      <c r="A1844" s="182"/>
      <c r="E1844" s="177"/>
      <c r="F1844" s="178"/>
      <c r="G1844" s="179"/>
      <c r="H1844" s="180"/>
      <c r="I1844" s="179"/>
      <c r="J1844" s="179"/>
      <c r="K1844" s="179"/>
      <c r="L1844" s="181"/>
      <c r="M1844" s="181"/>
      <c r="N1844" s="181"/>
    </row>
    <row r="1845" spans="1:14" ht="55.5" customHeight="1" x14ac:dyDescent="0.2">
      <c r="A1845" s="182"/>
      <c r="E1845" s="177"/>
      <c r="F1845" s="178"/>
      <c r="G1845" s="179"/>
      <c r="H1845" s="180"/>
      <c r="I1845" s="179"/>
      <c r="J1845" s="179"/>
      <c r="K1845" s="179"/>
      <c r="L1845" s="181"/>
      <c r="M1845" s="181"/>
      <c r="N1845" s="181"/>
    </row>
    <row r="1846" spans="1:14" ht="55.5" customHeight="1" x14ac:dyDescent="0.2">
      <c r="A1846" s="182"/>
      <c r="E1846" s="177"/>
      <c r="F1846" s="178"/>
      <c r="G1846" s="179"/>
      <c r="H1846" s="180"/>
      <c r="I1846" s="179"/>
      <c r="J1846" s="179"/>
      <c r="K1846" s="179"/>
      <c r="L1846" s="181"/>
      <c r="M1846" s="181"/>
      <c r="N1846" s="181"/>
    </row>
    <row r="1847" spans="1:14" ht="55.5" customHeight="1" x14ac:dyDescent="0.2">
      <c r="A1847" s="182"/>
      <c r="E1847" s="177"/>
      <c r="F1847" s="178"/>
      <c r="G1847" s="179"/>
      <c r="H1847" s="180"/>
      <c r="I1847" s="179"/>
      <c r="J1847" s="179"/>
      <c r="K1847" s="179"/>
      <c r="L1847" s="181"/>
      <c r="M1847" s="181"/>
      <c r="N1847" s="181"/>
    </row>
    <row r="1848" spans="1:14" ht="55.5" customHeight="1" x14ac:dyDescent="0.2">
      <c r="A1848" s="182"/>
      <c r="E1848" s="177"/>
      <c r="F1848" s="178"/>
      <c r="G1848" s="179"/>
      <c r="H1848" s="180"/>
      <c r="I1848" s="179"/>
      <c r="J1848" s="179"/>
      <c r="K1848" s="179"/>
      <c r="L1848" s="181"/>
      <c r="M1848" s="181"/>
      <c r="N1848" s="181"/>
    </row>
    <row r="1849" spans="1:14" ht="55.5" customHeight="1" x14ac:dyDescent="0.2">
      <c r="A1849" s="182"/>
      <c r="E1849" s="177"/>
      <c r="F1849" s="178"/>
      <c r="G1849" s="179"/>
      <c r="H1849" s="180"/>
      <c r="I1849" s="179"/>
      <c r="J1849" s="179"/>
      <c r="K1849" s="179"/>
      <c r="L1849" s="181"/>
      <c r="M1849" s="181"/>
      <c r="N1849" s="181"/>
    </row>
    <row r="1850" spans="1:14" ht="55.5" customHeight="1" x14ac:dyDescent="0.2">
      <c r="A1850" s="182"/>
      <c r="E1850" s="177"/>
      <c r="F1850" s="178"/>
      <c r="G1850" s="179"/>
      <c r="H1850" s="180"/>
      <c r="I1850" s="179"/>
      <c r="J1850" s="179"/>
      <c r="K1850" s="179"/>
      <c r="L1850" s="181"/>
      <c r="M1850" s="181"/>
      <c r="N1850" s="181"/>
    </row>
    <row r="1851" spans="1:14" ht="55.5" customHeight="1" x14ac:dyDescent="0.2">
      <c r="A1851" s="182"/>
      <c r="E1851" s="177"/>
      <c r="F1851" s="178"/>
      <c r="G1851" s="179"/>
      <c r="H1851" s="180"/>
      <c r="I1851" s="179"/>
      <c r="J1851" s="179"/>
      <c r="K1851" s="179"/>
      <c r="L1851" s="181"/>
      <c r="M1851" s="181"/>
      <c r="N1851" s="181"/>
    </row>
    <row r="1852" spans="1:14" ht="55.5" customHeight="1" x14ac:dyDescent="0.2">
      <c r="A1852" s="182"/>
      <c r="E1852" s="177"/>
      <c r="F1852" s="178"/>
      <c r="G1852" s="179"/>
      <c r="H1852" s="180"/>
      <c r="I1852" s="179"/>
      <c r="J1852" s="179"/>
      <c r="K1852" s="179"/>
      <c r="L1852" s="181"/>
      <c r="M1852" s="181"/>
      <c r="N1852" s="181"/>
    </row>
    <row r="1853" spans="1:14" ht="55.5" customHeight="1" x14ac:dyDescent="0.2">
      <c r="A1853" s="182"/>
      <c r="E1853" s="177"/>
      <c r="F1853" s="178"/>
      <c r="G1853" s="179"/>
      <c r="H1853" s="180"/>
      <c r="I1853" s="179"/>
      <c r="J1853" s="179"/>
      <c r="K1853" s="179"/>
      <c r="L1853" s="181"/>
      <c r="M1853" s="181"/>
      <c r="N1853" s="181"/>
    </row>
    <row r="1854" spans="1:14" ht="55.5" customHeight="1" x14ac:dyDescent="0.2">
      <c r="A1854" s="182"/>
      <c r="E1854" s="177"/>
      <c r="F1854" s="178"/>
      <c r="G1854" s="179"/>
      <c r="H1854" s="180"/>
      <c r="I1854" s="179"/>
      <c r="J1854" s="179"/>
      <c r="K1854" s="179"/>
      <c r="L1854" s="181"/>
      <c r="M1854" s="181"/>
      <c r="N1854" s="181"/>
    </row>
    <row r="1855" spans="1:14" ht="55.5" customHeight="1" x14ac:dyDescent="0.2">
      <c r="A1855" s="182"/>
      <c r="E1855" s="177"/>
      <c r="F1855" s="178"/>
      <c r="G1855" s="179"/>
      <c r="H1855" s="180"/>
      <c r="I1855" s="179"/>
      <c r="J1855" s="179"/>
      <c r="K1855" s="179"/>
      <c r="L1855" s="181"/>
      <c r="M1855" s="181"/>
      <c r="N1855" s="181"/>
    </row>
    <row r="1856" spans="1:14" ht="55.5" customHeight="1" x14ac:dyDescent="0.2">
      <c r="A1856" s="182"/>
      <c r="E1856" s="177"/>
      <c r="F1856" s="178"/>
      <c r="G1856" s="179"/>
      <c r="H1856" s="180"/>
      <c r="I1856" s="179"/>
      <c r="J1856" s="179"/>
      <c r="K1856" s="179"/>
      <c r="L1856" s="181"/>
      <c r="M1856" s="181"/>
      <c r="N1856" s="181"/>
    </row>
    <row r="1857" spans="1:14" ht="55.5" customHeight="1" x14ac:dyDescent="0.2">
      <c r="A1857" s="182"/>
      <c r="E1857" s="177"/>
      <c r="F1857" s="178"/>
      <c r="G1857" s="179"/>
      <c r="H1857" s="180"/>
      <c r="I1857" s="179"/>
      <c r="J1857" s="179"/>
      <c r="K1857" s="179"/>
      <c r="L1857" s="181"/>
      <c r="M1857" s="181"/>
      <c r="N1857" s="181"/>
    </row>
    <row r="1858" spans="1:14" ht="55.5" customHeight="1" x14ac:dyDescent="0.2">
      <c r="A1858" s="182"/>
      <c r="E1858" s="177"/>
      <c r="F1858" s="178"/>
      <c r="G1858" s="179"/>
      <c r="H1858" s="180"/>
      <c r="I1858" s="179"/>
      <c r="J1858" s="179"/>
      <c r="K1858" s="179"/>
      <c r="L1858" s="181"/>
      <c r="M1858" s="181"/>
      <c r="N1858" s="181"/>
    </row>
    <row r="1859" spans="1:14" ht="55.5" customHeight="1" x14ac:dyDescent="0.2">
      <c r="A1859" s="182"/>
      <c r="E1859" s="177"/>
      <c r="F1859" s="178"/>
      <c r="G1859" s="179"/>
      <c r="H1859" s="180"/>
      <c r="I1859" s="179"/>
      <c r="J1859" s="179"/>
      <c r="K1859" s="179"/>
      <c r="L1859" s="181"/>
      <c r="M1859" s="181"/>
      <c r="N1859" s="181"/>
    </row>
    <row r="1860" spans="1:14" ht="55.5" customHeight="1" x14ac:dyDescent="0.2">
      <c r="A1860" s="182"/>
      <c r="E1860" s="177"/>
      <c r="F1860" s="178"/>
      <c r="G1860" s="179"/>
      <c r="H1860" s="180"/>
      <c r="I1860" s="179"/>
      <c r="J1860" s="179"/>
      <c r="K1860" s="179"/>
      <c r="L1860" s="181"/>
      <c r="M1860" s="181"/>
      <c r="N1860" s="181"/>
    </row>
    <row r="1861" spans="1:14" ht="55.5" customHeight="1" x14ac:dyDescent="0.2">
      <c r="A1861" s="182"/>
      <c r="E1861" s="177"/>
      <c r="F1861" s="178"/>
      <c r="G1861" s="179"/>
      <c r="H1861" s="180"/>
      <c r="I1861" s="179"/>
      <c r="J1861" s="179"/>
      <c r="K1861" s="179"/>
      <c r="L1861" s="181"/>
      <c r="M1861" s="181"/>
      <c r="N1861" s="181"/>
    </row>
    <row r="1862" spans="1:14" ht="55.5" customHeight="1" x14ac:dyDescent="0.2">
      <c r="A1862" s="182"/>
      <c r="E1862" s="177"/>
      <c r="F1862" s="178"/>
      <c r="G1862" s="179"/>
      <c r="H1862" s="180"/>
      <c r="I1862" s="179"/>
      <c r="J1862" s="179"/>
      <c r="K1862" s="179"/>
      <c r="L1862" s="181"/>
      <c r="M1862" s="181"/>
      <c r="N1862" s="181"/>
    </row>
    <row r="1863" spans="1:14" ht="55.5" customHeight="1" x14ac:dyDescent="0.2">
      <c r="A1863" s="182"/>
      <c r="E1863" s="177"/>
      <c r="F1863" s="178"/>
      <c r="G1863" s="179"/>
      <c r="H1863" s="180"/>
      <c r="I1863" s="179"/>
      <c r="J1863" s="179"/>
      <c r="K1863" s="179"/>
      <c r="L1863" s="181"/>
      <c r="M1863" s="181"/>
      <c r="N1863" s="181"/>
    </row>
    <row r="1864" spans="1:14" ht="55.5" customHeight="1" x14ac:dyDescent="0.2">
      <c r="A1864" s="182"/>
      <c r="E1864" s="177"/>
      <c r="F1864" s="178"/>
      <c r="G1864" s="179"/>
      <c r="H1864" s="180"/>
      <c r="I1864" s="179"/>
      <c r="J1864" s="179"/>
      <c r="K1864" s="179"/>
      <c r="L1864" s="181"/>
      <c r="M1864" s="181"/>
      <c r="N1864" s="181"/>
    </row>
    <row r="1865" spans="1:14" ht="55.5" customHeight="1" x14ac:dyDescent="0.2">
      <c r="A1865" s="182"/>
      <c r="E1865" s="177"/>
      <c r="F1865" s="178"/>
      <c r="G1865" s="179"/>
      <c r="H1865" s="180"/>
      <c r="I1865" s="179"/>
      <c r="J1865" s="179"/>
      <c r="K1865" s="179"/>
      <c r="L1865" s="181"/>
      <c r="M1865" s="181"/>
      <c r="N1865" s="181"/>
    </row>
    <row r="1866" spans="1:14" ht="55.5" customHeight="1" x14ac:dyDescent="0.2">
      <c r="A1866" s="182"/>
      <c r="E1866" s="177"/>
      <c r="F1866" s="178"/>
      <c r="G1866" s="179"/>
      <c r="H1866" s="180"/>
      <c r="I1866" s="179"/>
      <c r="J1866" s="179"/>
      <c r="K1866" s="179"/>
      <c r="L1866" s="181"/>
      <c r="M1866" s="181"/>
      <c r="N1866" s="181"/>
    </row>
    <row r="1867" spans="1:14" ht="55.5" customHeight="1" x14ac:dyDescent="0.2">
      <c r="A1867" s="182"/>
      <c r="E1867" s="177"/>
      <c r="F1867" s="178"/>
      <c r="G1867" s="179"/>
      <c r="H1867" s="180"/>
      <c r="I1867" s="179"/>
      <c r="J1867" s="179"/>
      <c r="K1867" s="179"/>
      <c r="L1867" s="181"/>
      <c r="M1867" s="181"/>
      <c r="N1867" s="181"/>
    </row>
    <row r="1868" spans="1:14" ht="55.5" customHeight="1" x14ac:dyDescent="0.2">
      <c r="A1868" s="182"/>
      <c r="E1868" s="177"/>
      <c r="F1868" s="178"/>
      <c r="G1868" s="179"/>
      <c r="H1868" s="180"/>
      <c r="I1868" s="179"/>
      <c r="J1868" s="179"/>
      <c r="K1868" s="179"/>
      <c r="L1868" s="181"/>
      <c r="M1868" s="181"/>
      <c r="N1868" s="181"/>
    </row>
    <row r="1869" spans="1:14" ht="55.5" customHeight="1" x14ac:dyDescent="0.2">
      <c r="A1869" s="182"/>
      <c r="E1869" s="177"/>
      <c r="F1869" s="178"/>
      <c r="G1869" s="179"/>
      <c r="H1869" s="180"/>
      <c r="I1869" s="179"/>
      <c r="J1869" s="179"/>
      <c r="K1869" s="179"/>
      <c r="L1869" s="181"/>
      <c r="M1869" s="181"/>
      <c r="N1869" s="181"/>
    </row>
    <row r="1870" spans="1:14" ht="55.5" customHeight="1" x14ac:dyDescent="0.2">
      <c r="A1870" s="182"/>
      <c r="E1870" s="177"/>
      <c r="F1870" s="178"/>
      <c r="G1870" s="179"/>
      <c r="H1870" s="180"/>
      <c r="I1870" s="179"/>
      <c r="J1870" s="179"/>
      <c r="K1870" s="179"/>
      <c r="L1870" s="181"/>
      <c r="M1870" s="181"/>
      <c r="N1870" s="181"/>
    </row>
    <row r="1871" spans="1:14" ht="55.5" customHeight="1" x14ac:dyDescent="0.2">
      <c r="A1871" s="182"/>
      <c r="E1871" s="177"/>
      <c r="F1871" s="178"/>
      <c r="G1871" s="179"/>
      <c r="H1871" s="180"/>
      <c r="I1871" s="179"/>
      <c r="J1871" s="179"/>
      <c r="K1871" s="179"/>
      <c r="L1871" s="181"/>
      <c r="M1871" s="181"/>
      <c r="N1871" s="181"/>
    </row>
    <row r="1872" spans="1:14" ht="55.5" customHeight="1" x14ac:dyDescent="0.2">
      <c r="A1872" s="182"/>
      <c r="E1872" s="177"/>
      <c r="F1872" s="178"/>
      <c r="G1872" s="179"/>
      <c r="H1872" s="180"/>
      <c r="I1872" s="179"/>
      <c r="J1872" s="179"/>
      <c r="K1872" s="179"/>
      <c r="L1872" s="181"/>
      <c r="M1872" s="181"/>
      <c r="N1872" s="181"/>
    </row>
    <row r="1873" spans="1:14" ht="55.5" customHeight="1" x14ac:dyDescent="0.2">
      <c r="A1873" s="182"/>
      <c r="E1873" s="177"/>
      <c r="F1873" s="178"/>
      <c r="G1873" s="179"/>
      <c r="H1873" s="180"/>
      <c r="I1873" s="179"/>
      <c r="J1873" s="179"/>
      <c r="K1873" s="179"/>
      <c r="L1873" s="181"/>
      <c r="M1873" s="181"/>
      <c r="N1873" s="181"/>
    </row>
    <row r="1874" spans="1:14" ht="55.5" customHeight="1" x14ac:dyDescent="0.2">
      <c r="A1874" s="182"/>
      <c r="E1874" s="177"/>
      <c r="F1874" s="178"/>
      <c r="G1874" s="179"/>
      <c r="H1874" s="180"/>
      <c r="I1874" s="179"/>
      <c r="J1874" s="179"/>
      <c r="K1874" s="179"/>
      <c r="L1874" s="181"/>
      <c r="M1874" s="181"/>
      <c r="N1874" s="181"/>
    </row>
    <row r="1875" spans="1:14" ht="55.5" customHeight="1" x14ac:dyDescent="0.2">
      <c r="A1875" s="182"/>
      <c r="E1875" s="177"/>
      <c r="F1875" s="178"/>
      <c r="G1875" s="179"/>
      <c r="H1875" s="180"/>
      <c r="I1875" s="179"/>
      <c r="J1875" s="179"/>
      <c r="K1875" s="179"/>
      <c r="L1875" s="181"/>
      <c r="M1875" s="181"/>
      <c r="N1875" s="181"/>
    </row>
    <row r="1876" spans="1:14" ht="55.5" customHeight="1" x14ac:dyDescent="0.2">
      <c r="A1876" s="182"/>
      <c r="E1876" s="177"/>
      <c r="F1876" s="178"/>
      <c r="G1876" s="179"/>
      <c r="H1876" s="180"/>
      <c r="I1876" s="179"/>
      <c r="J1876" s="179"/>
      <c r="K1876" s="179"/>
      <c r="L1876" s="181"/>
      <c r="M1876" s="181"/>
      <c r="N1876" s="181"/>
    </row>
    <row r="1877" spans="1:14" ht="55.5" customHeight="1" x14ac:dyDescent="0.2">
      <c r="A1877" s="182"/>
      <c r="E1877" s="177"/>
      <c r="F1877" s="178"/>
      <c r="G1877" s="179"/>
      <c r="H1877" s="180"/>
      <c r="I1877" s="179"/>
      <c r="J1877" s="179"/>
      <c r="K1877" s="179"/>
      <c r="L1877" s="181"/>
      <c r="M1877" s="181"/>
      <c r="N1877" s="181"/>
    </row>
    <row r="1878" spans="1:14" ht="55.5" customHeight="1" x14ac:dyDescent="0.2">
      <c r="A1878" s="182"/>
      <c r="E1878" s="177"/>
      <c r="F1878" s="178"/>
      <c r="G1878" s="179"/>
      <c r="H1878" s="180"/>
      <c r="I1878" s="179"/>
      <c r="J1878" s="179"/>
      <c r="K1878" s="179"/>
      <c r="L1878" s="181"/>
      <c r="M1878" s="181"/>
      <c r="N1878" s="181"/>
    </row>
    <row r="1879" spans="1:14" ht="55.5" customHeight="1" x14ac:dyDescent="0.2">
      <c r="A1879" s="182"/>
      <c r="E1879" s="177"/>
      <c r="F1879" s="178"/>
      <c r="G1879" s="179"/>
      <c r="H1879" s="180"/>
      <c r="I1879" s="179"/>
      <c r="J1879" s="179"/>
      <c r="K1879" s="179"/>
      <c r="L1879" s="181"/>
      <c r="M1879" s="181"/>
      <c r="N1879" s="181"/>
    </row>
    <row r="1880" spans="1:14" ht="55.5" customHeight="1" x14ac:dyDescent="0.2">
      <c r="A1880" s="182"/>
      <c r="E1880" s="177"/>
      <c r="F1880" s="178"/>
      <c r="G1880" s="179"/>
      <c r="H1880" s="180"/>
      <c r="I1880" s="179"/>
      <c r="J1880" s="179"/>
      <c r="K1880" s="179"/>
      <c r="L1880" s="181"/>
      <c r="M1880" s="181"/>
      <c r="N1880" s="181"/>
    </row>
    <row r="1881" spans="1:14" ht="55.5" customHeight="1" x14ac:dyDescent="0.2">
      <c r="A1881" s="182"/>
      <c r="E1881" s="177"/>
      <c r="F1881" s="178"/>
      <c r="G1881" s="179"/>
      <c r="H1881" s="180"/>
      <c r="I1881" s="179"/>
      <c r="J1881" s="179"/>
      <c r="K1881" s="179"/>
      <c r="L1881" s="181"/>
      <c r="M1881" s="181"/>
      <c r="N1881" s="181"/>
    </row>
    <row r="1882" spans="1:14" ht="55.5" customHeight="1" x14ac:dyDescent="0.2">
      <c r="A1882" s="182"/>
      <c r="E1882" s="177"/>
      <c r="F1882" s="178"/>
      <c r="G1882" s="179"/>
      <c r="H1882" s="180"/>
      <c r="I1882" s="179"/>
      <c r="J1882" s="179"/>
      <c r="K1882" s="179"/>
      <c r="L1882" s="181"/>
      <c r="M1882" s="181"/>
      <c r="N1882" s="181"/>
    </row>
    <row r="1883" spans="1:14" ht="55.5" customHeight="1" x14ac:dyDescent="0.2">
      <c r="A1883" s="182"/>
      <c r="E1883" s="177"/>
      <c r="F1883" s="178"/>
      <c r="G1883" s="179"/>
      <c r="H1883" s="180"/>
      <c r="I1883" s="179"/>
      <c r="J1883" s="179"/>
      <c r="K1883" s="179"/>
      <c r="L1883" s="181"/>
      <c r="M1883" s="181"/>
      <c r="N1883" s="181"/>
    </row>
    <row r="1884" spans="1:14" ht="55.5" customHeight="1" x14ac:dyDescent="0.2">
      <c r="A1884" s="182"/>
      <c r="E1884" s="177"/>
      <c r="F1884" s="178"/>
      <c r="G1884" s="179"/>
      <c r="H1884" s="180"/>
      <c r="I1884" s="179"/>
      <c r="J1884" s="179"/>
      <c r="K1884" s="179"/>
      <c r="L1884" s="181"/>
      <c r="M1884" s="181"/>
      <c r="N1884" s="181"/>
    </row>
    <row r="1885" spans="1:14" ht="55.5" customHeight="1" x14ac:dyDescent="0.2">
      <c r="A1885" s="182"/>
      <c r="E1885" s="177"/>
      <c r="F1885" s="178"/>
      <c r="G1885" s="179"/>
      <c r="H1885" s="180"/>
      <c r="I1885" s="179"/>
      <c r="J1885" s="179"/>
      <c r="K1885" s="179"/>
      <c r="L1885" s="181"/>
      <c r="M1885" s="181"/>
      <c r="N1885" s="181"/>
    </row>
    <row r="1886" spans="1:14" ht="55.5" customHeight="1" x14ac:dyDescent="0.2">
      <c r="A1886" s="182"/>
      <c r="E1886" s="177"/>
      <c r="F1886" s="178"/>
      <c r="G1886" s="179"/>
      <c r="H1886" s="180"/>
      <c r="I1886" s="179"/>
      <c r="J1886" s="179"/>
      <c r="K1886" s="179"/>
      <c r="L1886" s="181"/>
      <c r="M1886" s="181"/>
      <c r="N1886" s="181"/>
    </row>
    <row r="1887" spans="1:14" ht="55.5" customHeight="1" x14ac:dyDescent="0.2">
      <c r="A1887" s="182"/>
      <c r="E1887" s="177"/>
      <c r="F1887" s="178"/>
      <c r="G1887" s="179"/>
      <c r="H1887" s="180"/>
      <c r="I1887" s="179"/>
      <c r="J1887" s="179"/>
      <c r="K1887" s="179"/>
      <c r="L1887" s="181"/>
      <c r="M1887" s="181"/>
      <c r="N1887" s="181"/>
    </row>
    <row r="1888" spans="1:14" ht="55.5" customHeight="1" x14ac:dyDescent="0.2">
      <c r="A1888" s="182"/>
      <c r="E1888" s="177"/>
      <c r="F1888" s="178"/>
      <c r="G1888" s="179"/>
      <c r="H1888" s="180"/>
      <c r="I1888" s="179"/>
      <c r="J1888" s="179"/>
      <c r="K1888" s="179"/>
      <c r="L1888" s="181"/>
      <c r="M1888" s="181"/>
      <c r="N1888" s="181"/>
    </row>
    <row r="1889" spans="1:14" ht="55.5" customHeight="1" x14ac:dyDescent="0.2">
      <c r="A1889" s="182"/>
      <c r="E1889" s="177"/>
      <c r="F1889" s="178"/>
      <c r="G1889" s="179"/>
      <c r="H1889" s="180"/>
      <c r="I1889" s="179"/>
      <c r="J1889" s="179"/>
      <c r="K1889" s="179"/>
      <c r="L1889" s="181"/>
      <c r="M1889" s="181"/>
      <c r="N1889" s="181"/>
    </row>
    <row r="1890" spans="1:14" ht="55.5" customHeight="1" x14ac:dyDescent="0.2">
      <c r="A1890" s="182"/>
      <c r="E1890" s="177"/>
      <c r="F1890" s="178"/>
      <c r="G1890" s="179"/>
      <c r="H1890" s="180"/>
      <c r="I1890" s="179"/>
      <c r="J1890" s="179"/>
      <c r="K1890" s="179"/>
      <c r="L1890" s="181"/>
      <c r="M1890" s="181"/>
      <c r="N1890" s="181"/>
    </row>
    <row r="1891" spans="1:14" ht="55.5" customHeight="1" x14ac:dyDescent="0.2">
      <c r="A1891" s="182"/>
      <c r="E1891" s="177"/>
      <c r="F1891" s="178"/>
      <c r="G1891" s="179"/>
      <c r="H1891" s="180"/>
      <c r="I1891" s="179"/>
      <c r="J1891" s="179"/>
      <c r="K1891" s="179"/>
      <c r="L1891" s="181"/>
      <c r="M1891" s="181"/>
      <c r="N1891" s="181"/>
    </row>
    <row r="1892" spans="1:14" ht="55.5" customHeight="1" x14ac:dyDescent="0.2">
      <c r="A1892" s="182"/>
      <c r="E1892" s="177"/>
      <c r="F1892" s="178"/>
      <c r="G1892" s="179"/>
      <c r="H1892" s="180"/>
      <c r="I1892" s="179"/>
      <c r="J1892" s="179"/>
      <c r="K1892" s="179"/>
      <c r="L1892" s="181"/>
      <c r="M1892" s="181"/>
      <c r="N1892" s="181"/>
    </row>
    <row r="1893" spans="1:14" ht="55.5" customHeight="1" x14ac:dyDescent="0.2">
      <c r="A1893" s="182"/>
      <c r="E1893" s="177"/>
      <c r="F1893" s="178"/>
      <c r="G1893" s="179"/>
      <c r="H1893" s="180"/>
      <c r="I1893" s="179"/>
      <c r="J1893" s="179"/>
      <c r="K1893" s="179"/>
      <c r="L1893" s="181"/>
      <c r="M1893" s="181"/>
      <c r="N1893" s="181"/>
    </row>
    <row r="1894" spans="1:14" ht="55.5" customHeight="1" x14ac:dyDescent="0.2">
      <c r="A1894" s="182"/>
      <c r="E1894" s="177"/>
      <c r="F1894" s="178"/>
      <c r="G1894" s="179"/>
      <c r="H1894" s="180"/>
      <c r="I1894" s="179"/>
      <c r="J1894" s="179"/>
      <c r="K1894" s="179"/>
      <c r="L1894" s="181"/>
      <c r="M1894" s="181"/>
      <c r="N1894" s="181"/>
    </row>
    <row r="1895" spans="1:14" ht="55.5" customHeight="1" x14ac:dyDescent="0.2">
      <c r="A1895" s="182"/>
      <c r="E1895" s="177"/>
      <c r="F1895" s="178"/>
      <c r="G1895" s="179"/>
      <c r="H1895" s="180"/>
      <c r="I1895" s="179"/>
      <c r="J1895" s="179"/>
      <c r="K1895" s="179"/>
      <c r="L1895" s="181"/>
      <c r="M1895" s="181"/>
      <c r="N1895" s="181"/>
    </row>
    <row r="1896" spans="1:14" ht="55.5" customHeight="1" x14ac:dyDescent="0.2">
      <c r="A1896" s="182"/>
      <c r="E1896" s="177"/>
      <c r="F1896" s="178"/>
      <c r="G1896" s="179"/>
      <c r="H1896" s="180"/>
      <c r="I1896" s="179"/>
      <c r="J1896" s="179"/>
      <c r="K1896" s="179"/>
      <c r="L1896" s="181"/>
      <c r="M1896" s="181"/>
      <c r="N1896" s="181"/>
    </row>
    <row r="1897" spans="1:14" ht="55.5" customHeight="1" x14ac:dyDescent="0.2">
      <c r="A1897" s="182"/>
      <c r="E1897" s="177"/>
      <c r="F1897" s="178"/>
      <c r="G1897" s="179"/>
      <c r="H1897" s="180"/>
      <c r="I1897" s="179"/>
      <c r="J1897" s="179"/>
      <c r="K1897" s="179"/>
      <c r="L1897" s="181"/>
      <c r="M1897" s="181"/>
      <c r="N1897" s="181"/>
    </row>
    <row r="1898" spans="1:14" ht="55.5" customHeight="1" x14ac:dyDescent="0.2">
      <c r="A1898" s="182"/>
      <c r="E1898" s="177"/>
      <c r="F1898" s="178"/>
      <c r="G1898" s="179"/>
      <c r="H1898" s="180"/>
      <c r="I1898" s="179"/>
      <c r="J1898" s="179"/>
      <c r="K1898" s="179"/>
      <c r="L1898" s="181"/>
      <c r="M1898" s="181"/>
      <c r="N1898" s="181"/>
    </row>
    <row r="1899" spans="1:14" ht="55.5" customHeight="1" x14ac:dyDescent="0.2">
      <c r="A1899" s="182"/>
      <c r="E1899" s="177"/>
      <c r="F1899" s="178"/>
      <c r="G1899" s="179"/>
      <c r="H1899" s="180"/>
      <c r="I1899" s="179"/>
      <c r="J1899" s="179"/>
      <c r="K1899" s="179"/>
      <c r="L1899" s="181"/>
      <c r="M1899" s="181"/>
      <c r="N1899" s="181"/>
    </row>
    <row r="1900" spans="1:14" ht="55.5" customHeight="1" x14ac:dyDescent="0.2">
      <c r="A1900" s="182"/>
      <c r="E1900" s="177"/>
      <c r="F1900" s="178"/>
      <c r="G1900" s="179"/>
      <c r="H1900" s="180"/>
      <c r="I1900" s="179"/>
      <c r="J1900" s="179"/>
      <c r="K1900" s="179"/>
      <c r="L1900" s="181"/>
      <c r="M1900" s="181"/>
      <c r="N1900" s="181"/>
    </row>
    <row r="1901" spans="1:14" ht="55.5" customHeight="1" x14ac:dyDescent="0.2">
      <c r="A1901" s="182"/>
      <c r="E1901" s="177"/>
      <c r="F1901" s="178"/>
      <c r="G1901" s="179"/>
      <c r="H1901" s="180"/>
      <c r="I1901" s="179"/>
      <c r="J1901" s="179"/>
      <c r="K1901" s="179"/>
      <c r="L1901" s="181"/>
      <c r="M1901" s="181"/>
      <c r="N1901" s="181"/>
    </row>
    <row r="1902" spans="1:14" ht="55.5" customHeight="1" x14ac:dyDescent="0.2">
      <c r="A1902" s="182"/>
      <c r="E1902" s="177"/>
      <c r="F1902" s="178"/>
      <c r="G1902" s="179"/>
      <c r="H1902" s="180"/>
      <c r="I1902" s="179"/>
      <c r="J1902" s="179"/>
      <c r="K1902" s="179"/>
      <c r="L1902" s="181"/>
      <c r="M1902" s="181"/>
      <c r="N1902" s="181"/>
    </row>
    <row r="1903" spans="1:14" ht="55.5" customHeight="1" x14ac:dyDescent="0.2">
      <c r="A1903" s="182"/>
      <c r="E1903" s="177"/>
      <c r="F1903" s="178"/>
      <c r="G1903" s="179"/>
      <c r="H1903" s="180"/>
      <c r="I1903" s="179"/>
      <c r="J1903" s="179"/>
      <c r="K1903" s="179"/>
      <c r="L1903" s="181"/>
      <c r="M1903" s="181"/>
      <c r="N1903" s="181"/>
    </row>
    <row r="1904" spans="1:14" ht="55.5" customHeight="1" x14ac:dyDescent="0.2">
      <c r="A1904" s="182"/>
      <c r="E1904" s="177"/>
      <c r="F1904" s="178"/>
      <c r="G1904" s="179"/>
      <c r="H1904" s="180"/>
      <c r="I1904" s="179"/>
      <c r="J1904" s="179"/>
      <c r="K1904" s="179"/>
      <c r="L1904" s="181"/>
      <c r="M1904" s="181"/>
      <c r="N1904" s="181"/>
    </row>
    <row r="1905" spans="1:14" ht="55.5" customHeight="1" x14ac:dyDescent="0.2">
      <c r="A1905" s="182"/>
      <c r="E1905" s="177"/>
      <c r="F1905" s="178"/>
      <c r="G1905" s="179"/>
      <c r="H1905" s="180"/>
      <c r="I1905" s="179"/>
      <c r="J1905" s="179"/>
      <c r="K1905" s="179"/>
      <c r="L1905" s="181"/>
      <c r="M1905" s="181"/>
      <c r="N1905" s="181"/>
    </row>
    <row r="1906" spans="1:14" ht="55.5" customHeight="1" x14ac:dyDescent="0.2">
      <c r="A1906" s="182"/>
      <c r="E1906" s="177"/>
      <c r="F1906" s="178"/>
      <c r="G1906" s="179"/>
      <c r="H1906" s="180"/>
      <c r="I1906" s="179"/>
      <c r="J1906" s="179"/>
      <c r="K1906" s="179"/>
      <c r="L1906" s="181"/>
      <c r="M1906" s="181"/>
      <c r="N1906" s="181"/>
    </row>
    <row r="1907" spans="1:14" ht="55.5" customHeight="1" x14ac:dyDescent="0.2">
      <c r="A1907" s="182"/>
      <c r="E1907" s="177"/>
      <c r="F1907" s="178"/>
      <c r="G1907" s="179"/>
      <c r="H1907" s="180"/>
      <c r="I1907" s="179"/>
      <c r="J1907" s="179"/>
      <c r="K1907" s="179"/>
      <c r="L1907" s="181"/>
      <c r="M1907" s="181"/>
      <c r="N1907" s="181"/>
    </row>
    <row r="1908" spans="1:14" ht="55.5" customHeight="1" x14ac:dyDescent="0.2">
      <c r="A1908" s="182"/>
      <c r="E1908" s="177"/>
      <c r="F1908" s="178"/>
      <c r="G1908" s="179"/>
      <c r="H1908" s="180"/>
      <c r="I1908" s="179"/>
      <c r="J1908" s="179"/>
      <c r="K1908" s="179"/>
      <c r="L1908" s="181"/>
      <c r="M1908" s="181"/>
      <c r="N1908" s="181"/>
    </row>
    <row r="1909" spans="1:14" ht="55.5" customHeight="1" x14ac:dyDescent="0.2">
      <c r="A1909" s="182"/>
      <c r="E1909" s="177"/>
      <c r="F1909" s="178"/>
      <c r="G1909" s="179"/>
      <c r="H1909" s="180"/>
      <c r="I1909" s="179"/>
      <c r="J1909" s="179"/>
      <c r="K1909" s="179"/>
      <c r="L1909" s="181"/>
      <c r="M1909" s="181"/>
      <c r="N1909" s="181"/>
    </row>
    <row r="1910" spans="1:14" ht="55.5" customHeight="1" x14ac:dyDescent="0.2">
      <c r="A1910" s="182"/>
      <c r="E1910" s="177"/>
      <c r="F1910" s="178"/>
      <c r="G1910" s="179"/>
      <c r="H1910" s="180"/>
      <c r="I1910" s="179"/>
      <c r="J1910" s="179"/>
      <c r="K1910" s="179"/>
      <c r="L1910" s="181"/>
      <c r="M1910" s="181"/>
      <c r="N1910" s="181"/>
    </row>
    <row r="1911" spans="1:14" ht="55.5" customHeight="1" x14ac:dyDescent="0.2">
      <c r="A1911" s="182"/>
      <c r="E1911" s="177"/>
      <c r="F1911" s="178"/>
      <c r="G1911" s="179"/>
      <c r="H1911" s="180"/>
      <c r="I1911" s="179"/>
      <c r="J1911" s="179"/>
      <c r="K1911" s="179"/>
      <c r="L1911" s="181"/>
      <c r="M1911" s="181"/>
      <c r="N1911" s="181"/>
    </row>
    <row r="1912" spans="1:14" ht="55.5" customHeight="1" x14ac:dyDescent="0.2">
      <c r="A1912" s="182"/>
      <c r="E1912" s="177"/>
      <c r="F1912" s="178"/>
      <c r="G1912" s="179"/>
      <c r="H1912" s="180"/>
      <c r="I1912" s="179"/>
      <c r="J1912" s="179"/>
      <c r="K1912" s="179"/>
      <c r="L1912" s="181"/>
      <c r="M1912" s="181"/>
      <c r="N1912" s="181"/>
    </row>
    <row r="1913" spans="1:14" ht="55.5" customHeight="1" x14ac:dyDescent="0.2">
      <c r="A1913" s="182"/>
      <c r="E1913" s="177"/>
      <c r="F1913" s="178"/>
      <c r="G1913" s="179"/>
      <c r="H1913" s="180"/>
      <c r="I1913" s="179"/>
      <c r="J1913" s="179"/>
      <c r="K1913" s="179"/>
      <c r="L1913" s="181"/>
      <c r="M1913" s="181"/>
      <c r="N1913" s="181"/>
    </row>
    <row r="1914" spans="1:14" ht="55.5" customHeight="1" x14ac:dyDescent="0.2">
      <c r="A1914" s="182"/>
      <c r="E1914" s="177"/>
      <c r="F1914" s="178"/>
      <c r="G1914" s="179"/>
      <c r="H1914" s="180"/>
      <c r="I1914" s="179"/>
      <c r="J1914" s="179"/>
      <c r="K1914" s="179"/>
      <c r="L1914" s="181"/>
      <c r="M1914" s="181"/>
      <c r="N1914" s="181"/>
    </row>
    <row r="1915" spans="1:14" ht="55.5" customHeight="1" x14ac:dyDescent="0.2">
      <c r="A1915" s="182"/>
      <c r="E1915" s="177"/>
      <c r="F1915" s="178"/>
      <c r="G1915" s="179"/>
      <c r="H1915" s="180"/>
      <c r="I1915" s="179"/>
      <c r="J1915" s="179"/>
      <c r="K1915" s="179"/>
      <c r="L1915" s="181"/>
      <c r="M1915" s="181"/>
      <c r="N1915" s="181"/>
    </row>
    <row r="1916" spans="1:14" ht="55.5" customHeight="1" x14ac:dyDescent="0.2">
      <c r="A1916" s="182"/>
      <c r="E1916" s="177"/>
      <c r="F1916" s="178"/>
      <c r="G1916" s="179"/>
      <c r="H1916" s="180"/>
      <c r="I1916" s="179"/>
      <c r="J1916" s="179"/>
      <c r="K1916" s="179"/>
      <c r="L1916" s="181"/>
      <c r="M1916" s="181"/>
      <c r="N1916" s="181"/>
    </row>
    <row r="1917" spans="1:14" ht="55.5" customHeight="1" x14ac:dyDescent="0.2">
      <c r="A1917" s="182"/>
      <c r="E1917" s="177"/>
      <c r="F1917" s="178"/>
      <c r="G1917" s="179"/>
      <c r="H1917" s="180"/>
      <c r="I1917" s="179"/>
      <c r="J1917" s="179"/>
      <c r="K1917" s="179"/>
      <c r="L1917" s="181"/>
      <c r="M1917" s="181"/>
      <c r="N1917" s="181"/>
    </row>
    <row r="1918" spans="1:14" ht="55.5" customHeight="1" x14ac:dyDescent="0.2">
      <c r="A1918" s="182"/>
      <c r="E1918" s="177"/>
      <c r="F1918" s="178"/>
      <c r="G1918" s="179"/>
      <c r="H1918" s="180"/>
      <c r="I1918" s="179"/>
      <c r="J1918" s="179"/>
      <c r="K1918" s="179"/>
      <c r="L1918" s="181"/>
      <c r="M1918" s="181"/>
      <c r="N1918" s="181"/>
    </row>
    <row r="1919" spans="1:14" ht="55.5" customHeight="1" x14ac:dyDescent="0.2">
      <c r="A1919" s="182"/>
      <c r="E1919" s="177"/>
      <c r="F1919" s="178"/>
      <c r="G1919" s="179"/>
      <c r="H1919" s="180"/>
      <c r="I1919" s="179"/>
      <c r="J1919" s="179"/>
      <c r="K1919" s="179"/>
      <c r="L1919" s="181"/>
      <c r="M1919" s="181"/>
      <c r="N1919" s="181"/>
    </row>
    <row r="1920" spans="1:14" ht="55.5" customHeight="1" x14ac:dyDescent="0.2">
      <c r="A1920" s="182"/>
      <c r="E1920" s="177"/>
      <c r="F1920" s="178"/>
      <c r="G1920" s="179"/>
      <c r="H1920" s="180"/>
      <c r="I1920" s="179"/>
      <c r="J1920" s="179"/>
      <c r="K1920" s="179"/>
      <c r="L1920" s="181"/>
      <c r="M1920" s="181"/>
      <c r="N1920" s="181"/>
    </row>
    <row r="1921" spans="1:14" ht="55.5" customHeight="1" x14ac:dyDescent="0.2">
      <c r="A1921" s="182"/>
      <c r="E1921" s="177"/>
      <c r="F1921" s="178"/>
      <c r="G1921" s="179"/>
      <c r="H1921" s="180"/>
      <c r="I1921" s="179"/>
      <c r="J1921" s="179"/>
      <c r="K1921" s="179"/>
      <c r="L1921" s="181"/>
      <c r="M1921" s="181"/>
      <c r="N1921" s="181"/>
    </row>
    <row r="1922" spans="1:14" ht="55.5" customHeight="1" x14ac:dyDescent="0.2">
      <c r="A1922" s="182"/>
      <c r="E1922" s="177"/>
      <c r="F1922" s="178"/>
      <c r="G1922" s="179"/>
      <c r="H1922" s="180"/>
      <c r="I1922" s="179"/>
      <c r="J1922" s="179"/>
      <c r="K1922" s="179"/>
      <c r="L1922" s="181"/>
      <c r="M1922" s="181"/>
      <c r="N1922" s="181"/>
    </row>
    <row r="1923" spans="1:14" ht="55.5" customHeight="1" x14ac:dyDescent="0.2">
      <c r="A1923" s="182"/>
      <c r="E1923" s="177"/>
      <c r="F1923" s="178"/>
      <c r="G1923" s="179"/>
      <c r="H1923" s="180"/>
      <c r="I1923" s="179"/>
      <c r="J1923" s="179"/>
      <c r="K1923" s="179"/>
      <c r="L1923" s="181"/>
      <c r="M1923" s="181"/>
      <c r="N1923" s="181"/>
    </row>
    <row r="1924" spans="1:14" ht="55.5" customHeight="1" x14ac:dyDescent="0.2">
      <c r="A1924" s="182"/>
      <c r="E1924" s="177"/>
      <c r="F1924" s="178"/>
      <c r="G1924" s="179"/>
      <c r="H1924" s="180"/>
      <c r="I1924" s="179"/>
      <c r="J1924" s="179"/>
      <c r="K1924" s="179"/>
      <c r="L1924" s="181"/>
      <c r="M1924" s="181"/>
      <c r="N1924" s="181"/>
    </row>
    <row r="1925" spans="1:14" ht="55.5" customHeight="1" x14ac:dyDescent="0.2">
      <c r="A1925" s="182"/>
      <c r="E1925" s="177"/>
      <c r="F1925" s="178"/>
      <c r="G1925" s="179"/>
      <c r="H1925" s="180"/>
      <c r="I1925" s="179"/>
      <c r="J1925" s="179"/>
      <c r="K1925" s="179"/>
      <c r="L1925" s="181"/>
      <c r="M1925" s="181"/>
      <c r="N1925" s="181"/>
    </row>
    <row r="1926" spans="1:14" ht="55.5" customHeight="1" x14ac:dyDescent="0.2">
      <c r="A1926" s="182"/>
      <c r="E1926" s="177"/>
      <c r="F1926" s="178"/>
      <c r="G1926" s="179"/>
      <c r="H1926" s="180"/>
      <c r="I1926" s="179"/>
      <c r="J1926" s="179"/>
      <c r="K1926" s="179"/>
      <c r="L1926" s="181"/>
      <c r="M1926" s="181"/>
      <c r="N1926" s="181"/>
    </row>
    <row r="1927" spans="1:14" ht="55.5" customHeight="1" x14ac:dyDescent="0.2">
      <c r="A1927" s="182"/>
      <c r="E1927" s="177"/>
      <c r="F1927" s="178"/>
      <c r="G1927" s="179"/>
      <c r="H1927" s="180"/>
      <c r="I1927" s="179"/>
      <c r="J1927" s="179"/>
      <c r="K1927" s="179"/>
      <c r="L1927" s="181"/>
      <c r="M1927" s="181"/>
      <c r="N1927" s="181"/>
    </row>
    <row r="1928" spans="1:14" ht="55.5" customHeight="1" x14ac:dyDescent="0.2">
      <c r="A1928" s="182"/>
      <c r="E1928" s="177"/>
      <c r="F1928" s="178"/>
      <c r="G1928" s="179"/>
      <c r="H1928" s="180"/>
      <c r="I1928" s="179"/>
      <c r="J1928" s="179"/>
      <c r="K1928" s="179"/>
      <c r="L1928" s="181"/>
      <c r="M1928" s="181"/>
      <c r="N1928" s="181"/>
    </row>
    <row r="1929" spans="1:14" ht="55.5" customHeight="1" x14ac:dyDescent="0.2">
      <c r="A1929" s="182"/>
      <c r="E1929" s="177"/>
      <c r="F1929" s="178"/>
      <c r="G1929" s="179"/>
      <c r="H1929" s="180"/>
      <c r="I1929" s="179"/>
      <c r="J1929" s="179"/>
      <c r="K1929" s="179"/>
      <c r="L1929" s="181"/>
      <c r="M1929" s="181"/>
      <c r="N1929" s="181"/>
    </row>
    <row r="1930" spans="1:14" ht="55.5" customHeight="1" x14ac:dyDescent="0.2">
      <c r="A1930" s="182"/>
      <c r="E1930" s="177"/>
      <c r="F1930" s="178"/>
      <c r="G1930" s="179"/>
      <c r="H1930" s="180"/>
      <c r="I1930" s="179"/>
      <c r="J1930" s="179"/>
      <c r="K1930" s="179"/>
      <c r="L1930" s="181"/>
      <c r="M1930" s="181"/>
      <c r="N1930" s="181"/>
    </row>
    <row r="1931" spans="1:14" ht="55.5" customHeight="1" x14ac:dyDescent="0.2">
      <c r="A1931" s="182"/>
      <c r="E1931" s="177"/>
      <c r="F1931" s="178"/>
      <c r="G1931" s="179"/>
      <c r="H1931" s="180"/>
      <c r="I1931" s="179"/>
      <c r="J1931" s="179"/>
      <c r="K1931" s="179"/>
      <c r="L1931" s="181"/>
      <c r="M1931" s="181"/>
      <c r="N1931" s="181"/>
    </row>
    <row r="1932" spans="1:14" ht="55.5" customHeight="1" x14ac:dyDescent="0.2">
      <c r="A1932" s="182"/>
      <c r="E1932" s="177"/>
      <c r="F1932" s="178"/>
      <c r="G1932" s="179"/>
      <c r="H1932" s="180"/>
      <c r="I1932" s="179"/>
      <c r="J1932" s="179"/>
      <c r="K1932" s="179"/>
      <c r="L1932" s="181"/>
      <c r="M1932" s="181"/>
      <c r="N1932" s="181"/>
    </row>
    <row r="1933" spans="1:14" ht="55.5" customHeight="1" x14ac:dyDescent="0.2">
      <c r="A1933" s="182"/>
      <c r="E1933" s="177"/>
      <c r="F1933" s="178"/>
      <c r="G1933" s="179"/>
      <c r="H1933" s="180"/>
      <c r="I1933" s="179"/>
      <c r="J1933" s="179"/>
      <c r="K1933" s="179"/>
      <c r="L1933" s="181"/>
      <c r="M1933" s="181"/>
      <c r="N1933" s="181"/>
    </row>
    <row r="1934" spans="1:14" ht="55.5" customHeight="1" x14ac:dyDescent="0.2">
      <c r="A1934" s="182"/>
      <c r="E1934" s="177"/>
      <c r="F1934" s="178"/>
      <c r="G1934" s="179"/>
      <c r="H1934" s="180"/>
      <c r="I1934" s="179"/>
      <c r="J1934" s="179"/>
      <c r="K1934" s="179"/>
      <c r="L1934" s="181"/>
      <c r="M1934" s="181"/>
      <c r="N1934" s="181"/>
    </row>
    <row r="1935" spans="1:14" ht="55.5" customHeight="1" x14ac:dyDescent="0.2">
      <c r="A1935" s="182"/>
      <c r="E1935" s="177"/>
      <c r="F1935" s="178"/>
      <c r="G1935" s="179"/>
      <c r="H1935" s="180"/>
      <c r="I1935" s="179"/>
      <c r="J1935" s="179"/>
      <c r="K1935" s="179"/>
      <c r="L1935" s="181"/>
      <c r="M1935" s="181"/>
      <c r="N1935" s="181"/>
    </row>
    <row r="1936" spans="1:14" ht="55.5" customHeight="1" x14ac:dyDescent="0.2">
      <c r="A1936" s="182"/>
      <c r="E1936" s="177"/>
      <c r="F1936" s="178"/>
      <c r="G1936" s="179"/>
      <c r="H1936" s="180"/>
      <c r="I1936" s="179"/>
      <c r="J1936" s="179"/>
      <c r="K1936" s="179"/>
      <c r="L1936" s="181"/>
      <c r="M1936" s="181"/>
      <c r="N1936" s="181"/>
    </row>
    <row r="1937" spans="1:14" ht="55.5" customHeight="1" x14ac:dyDescent="0.2">
      <c r="A1937" s="182"/>
      <c r="E1937" s="177"/>
      <c r="F1937" s="178"/>
      <c r="G1937" s="179"/>
      <c r="H1937" s="180"/>
      <c r="I1937" s="179"/>
      <c r="J1937" s="179"/>
      <c r="K1937" s="179"/>
      <c r="L1937" s="181"/>
      <c r="M1937" s="181"/>
      <c r="N1937" s="181"/>
    </row>
    <row r="1938" spans="1:14" ht="55.5" customHeight="1" x14ac:dyDescent="0.2">
      <c r="A1938" s="182"/>
      <c r="E1938" s="177"/>
      <c r="F1938" s="178"/>
      <c r="G1938" s="179"/>
      <c r="H1938" s="180"/>
      <c r="I1938" s="179"/>
      <c r="J1938" s="179"/>
      <c r="K1938" s="179"/>
      <c r="L1938" s="181"/>
      <c r="M1938" s="181"/>
      <c r="N1938" s="181"/>
    </row>
    <row r="1939" spans="1:14" ht="55.5" customHeight="1" x14ac:dyDescent="0.2">
      <c r="A1939" s="182"/>
      <c r="E1939" s="177"/>
      <c r="F1939" s="178"/>
      <c r="G1939" s="179"/>
      <c r="H1939" s="180"/>
      <c r="I1939" s="179"/>
      <c r="J1939" s="179"/>
      <c r="K1939" s="179"/>
      <c r="L1939" s="181"/>
      <c r="M1939" s="181"/>
      <c r="N1939" s="181"/>
    </row>
    <row r="1940" spans="1:14" ht="55.5" customHeight="1" x14ac:dyDescent="0.2">
      <c r="A1940" s="182"/>
      <c r="E1940" s="177"/>
      <c r="F1940" s="178"/>
      <c r="G1940" s="179"/>
      <c r="H1940" s="180"/>
      <c r="I1940" s="179"/>
      <c r="J1940" s="179"/>
      <c r="K1940" s="179"/>
      <c r="L1940" s="181"/>
      <c r="M1940" s="181"/>
      <c r="N1940" s="181"/>
    </row>
    <row r="1941" spans="1:14" ht="55.5" customHeight="1" x14ac:dyDescent="0.2">
      <c r="A1941" s="182"/>
      <c r="E1941" s="177"/>
      <c r="F1941" s="178"/>
      <c r="G1941" s="179"/>
      <c r="H1941" s="180"/>
      <c r="I1941" s="179"/>
      <c r="J1941" s="179"/>
      <c r="K1941" s="179"/>
      <c r="L1941" s="181"/>
      <c r="M1941" s="181"/>
      <c r="N1941" s="181"/>
    </row>
    <row r="1942" spans="1:14" ht="55.5" customHeight="1" x14ac:dyDescent="0.2">
      <c r="A1942" s="182"/>
      <c r="E1942" s="177"/>
      <c r="F1942" s="178"/>
      <c r="G1942" s="179"/>
      <c r="H1942" s="180"/>
      <c r="I1942" s="179"/>
      <c r="J1942" s="179"/>
      <c r="K1942" s="179"/>
      <c r="L1942" s="181"/>
      <c r="M1942" s="181"/>
      <c r="N1942" s="181"/>
    </row>
    <row r="1943" spans="1:14" ht="55.5" customHeight="1" x14ac:dyDescent="0.2">
      <c r="A1943" s="182"/>
      <c r="E1943" s="177"/>
      <c r="F1943" s="178"/>
      <c r="G1943" s="179"/>
      <c r="H1943" s="180"/>
      <c r="I1943" s="179"/>
      <c r="J1943" s="179"/>
      <c r="K1943" s="179"/>
      <c r="L1943" s="181"/>
      <c r="M1943" s="181"/>
      <c r="N1943" s="181"/>
    </row>
    <row r="1944" spans="1:14" ht="55.5" customHeight="1" x14ac:dyDescent="0.2">
      <c r="A1944" s="182"/>
      <c r="E1944" s="177"/>
      <c r="F1944" s="178"/>
      <c r="G1944" s="179"/>
      <c r="H1944" s="180"/>
      <c r="I1944" s="179"/>
      <c r="J1944" s="179"/>
      <c r="K1944" s="179"/>
      <c r="L1944" s="181"/>
      <c r="M1944" s="181"/>
      <c r="N1944" s="181"/>
    </row>
    <row r="1945" spans="1:14" ht="55.5" customHeight="1" x14ac:dyDescent="0.2">
      <c r="A1945" s="182"/>
      <c r="E1945" s="177"/>
      <c r="F1945" s="178"/>
      <c r="G1945" s="179"/>
      <c r="H1945" s="180"/>
      <c r="I1945" s="179"/>
      <c r="J1945" s="179"/>
      <c r="K1945" s="179"/>
      <c r="L1945" s="181"/>
      <c r="M1945" s="181"/>
      <c r="N1945" s="181"/>
    </row>
    <row r="1946" spans="1:14" ht="55.5" customHeight="1" x14ac:dyDescent="0.2">
      <c r="A1946" s="182"/>
      <c r="E1946" s="177"/>
      <c r="F1946" s="178"/>
      <c r="G1946" s="179"/>
      <c r="H1946" s="180"/>
      <c r="I1946" s="179"/>
      <c r="J1946" s="179"/>
      <c r="K1946" s="179"/>
      <c r="L1946" s="181"/>
      <c r="M1946" s="181"/>
      <c r="N1946" s="181"/>
    </row>
    <row r="1947" spans="1:14" ht="55.5" customHeight="1" x14ac:dyDescent="0.2">
      <c r="A1947" s="182"/>
      <c r="E1947" s="177"/>
      <c r="F1947" s="178"/>
      <c r="G1947" s="179"/>
      <c r="H1947" s="180"/>
      <c r="I1947" s="179"/>
      <c r="J1947" s="179"/>
      <c r="K1947" s="179"/>
      <c r="L1947" s="181"/>
      <c r="M1947" s="181"/>
      <c r="N1947" s="181"/>
    </row>
    <row r="1948" spans="1:14" ht="55.5" customHeight="1" x14ac:dyDescent="0.2">
      <c r="A1948" s="182"/>
      <c r="E1948" s="177"/>
      <c r="F1948" s="178"/>
      <c r="G1948" s="179"/>
      <c r="H1948" s="180"/>
      <c r="I1948" s="179"/>
      <c r="J1948" s="179"/>
      <c r="K1948" s="179"/>
      <c r="L1948" s="181"/>
      <c r="M1948" s="181"/>
      <c r="N1948" s="181"/>
    </row>
    <row r="1949" spans="1:14" ht="55.5" customHeight="1" x14ac:dyDescent="0.2">
      <c r="A1949" s="182"/>
      <c r="E1949" s="177"/>
      <c r="F1949" s="178"/>
      <c r="G1949" s="179"/>
      <c r="H1949" s="180"/>
      <c r="I1949" s="179"/>
      <c r="J1949" s="179"/>
      <c r="K1949" s="179"/>
      <c r="L1949" s="181"/>
      <c r="M1949" s="181"/>
      <c r="N1949" s="181"/>
    </row>
    <row r="1950" spans="1:14" ht="55.5" customHeight="1" x14ac:dyDescent="0.2">
      <c r="A1950" s="182"/>
      <c r="E1950" s="177"/>
      <c r="F1950" s="178"/>
      <c r="G1950" s="179"/>
      <c r="H1950" s="180"/>
      <c r="I1950" s="179"/>
      <c r="J1950" s="179"/>
      <c r="K1950" s="179"/>
      <c r="L1950" s="181"/>
      <c r="M1950" s="181"/>
      <c r="N1950" s="181"/>
    </row>
    <row r="1951" spans="1:14" ht="55.5" customHeight="1" x14ac:dyDescent="0.2">
      <c r="A1951" s="182"/>
      <c r="E1951" s="177"/>
      <c r="F1951" s="178"/>
      <c r="G1951" s="179"/>
      <c r="H1951" s="180"/>
      <c r="I1951" s="179"/>
      <c r="J1951" s="179"/>
      <c r="K1951" s="179"/>
      <c r="L1951" s="181"/>
      <c r="M1951" s="181"/>
      <c r="N1951" s="181"/>
    </row>
    <row r="1952" spans="1:14" ht="55.5" customHeight="1" x14ac:dyDescent="0.2">
      <c r="A1952" s="182"/>
      <c r="E1952" s="177"/>
      <c r="F1952" s="178"/>
      <c r="G1952" s="179"/>
      <c r="H1952" s="180"/>
      <c r="I1952" s="179"/>
      <c r="J1952" s="179"/>
      <c r="K1952" s="179"/>
      <c r="L1952" s="181"/>
      <c r="M1952" s="181"/>
      <c r="N1952" s="181"/>
    </row>
    <row r="1953" spans="1:14" ht="55.5" customHeight="1" x14ac:dyDescent="0.2">
      <c r="A1953" s="182"/>
      <c r="E1953" s="177"/>
      <c r="F1953" s="178"/>
      <c r="G1953" s="179"/>
      <c r="H1953" s="180"/>
      <c r="I1953" s="179"/>
      <c r="J1953" s="179"/>
      <c r="K1953" s="179"/>
      <c r="L1953" s="181"/>
      <c r="M1953" s="181"/>
      <c r="N1953" s="181"/>
    </row>
    <row r="1954" spans="1:14" ht="55.5" customHeight="1" x14ac:dyDescent="0.2">
      <c r="A1954" s="182"/>
      <c r="E1954" s="177"/>
      <c r="F1954" s="178"/>
      <c r="G1954" s="179"/>
      <c r="H1954" s="180"/>
      <c r="I1954" s="179"/>
      <c r="J1954" s="179"/>
      <c r="K1954" s="179"/>
      <c r="L1954" s="181"/>
      <c r="M1954" s="181"/>
      <c r="N1954" s="181"/>
    </row>
    <row r="1955" spans="1:14" ht="55.5" customHeight="1" x14ac:dyDescent="0.2">
      <c r="A1955" s="182"/>
      <c r="E1955" s="177"/>
      <c r="F1955" s="178"/>
      <c r="G1955" s="179"/>
      <c r="H1955" s="180"/>
      <c r="I1955" s="179"/>
      <c r="J1955" s="179"/>
      <c r="K1955" s="179"/>
      <c r="L1955" s="181"/>
      <c r="M1955" s="181"/>
      <c r="N1955" s="181"/>
    </row>
    <row r="1956" spans="1:14" ht="55.5" customHeight="1" x14ac:dyDescent="0.2">
      <c r="A1956" s="182"/>
      <c r="E1956" s="177"/>
      <c r="F1956" s="178"/>
      <c r="G1956" s="179"/>
      <c r="H1956" s="180"/>
      <c r="I1956" s="179"/>
      <c r="J1956" s="179"/>
      <c r="K1956" s="179"/>
      <c r="L1956" s="181"/>
      <c r="M1956" s="181"/>
      <c r="N1956" s="181"/>
    </row>
    <row r="1957" spans="1:14" ht="55.5" customHeight="1" x14ac:dyDescent="0.2">
      <c r="A1957" s="182"/>
      <c r="E1957" s="177"/>
      <c r="F1957" s="178"/>
      <c r="G1957" s="179"/>
      <c r="H1957" s="180"/>
      <c r="I1957" s="179"/>
      <c r="J1957" s="179"/>
      <c r="K1957" s="179"/>
      <c r="L1957" s="181"/>
      <c r="M1957" s="181"/>
      <c r="N1957" s="181"/>
    </row>
    <row r="1958" spans="1:14" ht="55.5" customHeight="1" x14ac:dyDescent="0.2">
      <c r="A1958" s="182"/>
      <c r="E1958" s="177"/>
      <c r="F1958" s="178"/>
      <c r="G1958" s="179"/>
      <c r="H1958" s="180"/>
      <c r="I1958" s="179"/>
      <c r="J1958" s="179"/>
      <c r="K1958" s="179"/>
      <c r="L1958" s="181"/>
      <c r="M1958" s="181"/>
      <c r="N1958" s="181"/>
    </row>
    <row r="1959" spans="1:14" ht="55.5" customHeight="1" x14ac:dyDescent="0.2">
      <c r="A1959" s="182"/>
      <c r="E1959" s="177"/>
      <c r="F1959" s="178"/>
      <c r="G1959" s="179"/>
      <c r="H1959" s="180"/>
      <c r="I1959" s="179"/>
      <c r="J1959" s="179"/>
      <c r="K1959" s="179"/>
      <c r="L1959" s="181"/>
      <c r="M1959" s="181"/>
      <c r="N1959" s="181"/>
    </row>
    <row r="1960" spans="1:14" ht="55.5" customHeight="1" x14ac:dyDescent="0.2">
      <c r="A1960" s="182"/>
      <c r="E1960" s="177"/>
      <c r="F1960" s="178"/>
      <c r="G1960" s="179"/>
      <c r="H1960" s="180"/>
      <c r="I1960" s="179"/>
      <c r="J1960" s="179"/>
      <c r="K1960" s="179"/>
      <c r="L1960" s="181"/>
      <c r="M1960" s="181"/>
      <c r="N1960" s="181"/>
    </row>
    <row r="1961" spans="1:14" ht="55.5" customHeight="1" x14ac:dyDescent="0.2">
      <c r="A1961" s="182"/>
      <c r="E1961" s="177"/>
      <c r="F1961" s="178"/>
      <c r="G1961" s="179"/>
      <c r="H1961" s="180"/>
      <c r="I1961" s="179"/>
      <c r="J1961" s="179"/>
      <c r="K1961" s="179"/>
      <c r="L1961" s="181"/>
      <c r="M1961" s="181"/>
      <c r="N1961" s="181"/>
    </row>
    <row r="1962" spans="1:14" ht="55.5" customHeight="1" x14ac:dyDescent="0.2">
      <c r="A1962" s="182"/>
      <c r="E1962" s="177"/>
      <c r="F1962" s="178"/>
      <c r="G1962" s="179"/>
      <c r="H1962" s="180"/>
      <c r="I1962" s="179"/>
      <c r="J1962" s="179"/>
      <c r="K1962" s="179"/>
      <c r="L1962" s="181"/>
      <c r="M1962" s="181"/>
      <c r="N1962" s="181"/>
    </row>
    <row r="1963" spans="1:14" ht="55.5" customHeight="1" x14ac:dyDescent="0.2">
      <c r="A1963" s="182"/>
      <c r="E1963" s="177"/>
      <c r="F1963" s="178"/>
      <c r="G1963" s="179"/>
      <c r="H1963" s="180"/>
      <c r="I1963" s="179"/>
      <c r="J1963" s="179"/>
      <c r="K1963" s="179"/>
      <c r="L1963" s="181"/>
      <c r="M1963" s="181"/>
      <c r="N1963" s="181"/>
    </row>
    <row r="1964" spans="1:14" ht="55.5" customHeight="1" x14ac:dyDescent="0.2">
      <c r="A1964" s="182"/>
      <c r="E1964" s="177"/>
      <c r="F1964" s="178"/>
      <c r="G1964" s="179"/>
      <c r="H1964" s="180"/>
      <c r="I1964" s="179"/>
      <c r="J1964" s="179"/>
      <c r="K1964" s="179"/>
      <c r="L1964" s="181"/>
      <c r="M1964" s="181"/>
      <c r="N1964" s="181"/>
    </row>
    <row r="1965" spans="1:14" ht="55.5" customHeight="1" x14ac:dyDescent="0.2">
      <c r="A1965" s="182"/>
      <c r="E1965" s="177"/>
      <c r="F1965" s="178"/>
      <c r="G1965" s="179"/>
      <c r="H1965" s="180"/>
      <c r="I1965" s="179"/>
      <c r="J1965" s="179"/>
      <c r="K1965" s="179"/>
      <c r="L1965" s="181"/>
      <c r="M1965" s="181"/>
      <c r="N1965" s="181"/>
    </row>
    <row r="1966" spans="1:14" ht="55.5" customHeight="1" x14ac:dyDescent="0.2">
      <c r="A1966" s="182"/>
      <c r="E1966" s="177"/>
      <c r="F1966" s="178"/>
      <c r="G1966" s="179"/>
      <c r="H1966" s="180"/>
      <c r="I1966" s="179"/>
      <c r="J1966" s="179"/>
      <c r="K1966" s="179"/>
      <c r="L1966" s="181"/>
      <c r="M1966" s="181"/>
      <c r="N1966" s="181"/>
    </row>
    <row r="1967" spans="1:14" ht="55.5" customHeight="1" x14ac:dyDescent="0.2">
      <c r="A1967" s="182"/>
      <c r="E1967" s="177"/>
      <c r="F1967" s="178"/>
      <c r="G1967" s="179"/>
      <c r="H1967" s="180"/>
      <c r="I1967" s="179"/>
      <c r="J1967" s="179"/>
      <c r="K1967" s="179"/>
      <c r="L1967" s="181"/>
      <c r="M1967" s="181"/>
      <c r="N1967" s="181"/>
    </row>
    <row r="1968" spans="1:14" ht="55.5" customHeight="1" x14ac:dyDescent="0.2">
      <c r="A1968" s="182"/>
      <c r="E1968" s="177"/>
      <c r="F1968" s="178"/>
      <c r="G1968" s="179"/>
      <c r="H1968" s="180"/>
      <c r="I1968" s="179"/>
      <c r="J1968" s="179"/>
      <c r="K1968" s="179"/>
      <c r="L1968" s="181"/>
      <c r="M1968" s="181"/>
      <c r="N1968" s="181"/>
    </row>
    <row r="1969" spans="1:14" ht="55.5" customHeight="1" x14ac:dyDescent="0.2">
      <c r="A1969" s="182"/>
      <c r="E1969" s="177"/>
      <c r="F1969" s="178"/>
      <c r="G1969" s="179"/>
      <c r="H1969" s="180"/>
      <c r="I1969" s="179"/>
      <c r="J1969" s="179"/>
      <c r="K1969" s="179"/>
      <c r="L1969" s="181"/>
      <c r="M1969" s="181"/>
      <c r="N1969" s="181"/>
    </row>
    <row r="1970" spans="1:14" ht="55.5" customHeight="1" x14ac:dyDescent="0.2">
      <c r="A1970" s="182"/>
      <c r="E1970" s="177"/>
      <c r="F1970" s="178"/>
      <c r="G1970" s="179"/>
      <c r="H1970" s="180"/>
      <c r="I1970" s="179"/>
      <c r="J1970" s="179"/>
      <c r="K1970" s="179"/>
      <c r="L1970" s="181"/>
      <c r="M1970" s="181"/>
      <c r="N1970" s="181"/>
    </row>
    <row r="1971" spans="1:14" ht="55.5" customHeight="1" x14ac:dyDescent="0.2">
      <c r="A1971" s="182"/>
      <c r="E1971" s="177"/>
      <c r="F1971" s="178"/>
      <c r="G1971" s="179"/>
      <c r="H1971" s="180"/>
      <c r="I1971" s="179"/>
      <c r="J1971" s="179"/>
      <c r="K1971" s="179"/>
      <c r="L1971" s="181"/>
      <c r="M1971" s="181"/>
      <c r="N1971" s="181"/>
    </row>
    <row r="1972" spans="1:14" ht="55.5" customHeight="1" x14ac:dyDescent="0.2">
      <c r="A1972" s="182"/>
      <c r="E1972" s="177"/>
      <c r="F1972" s="178"/>
      <c r="G1972" s="179"/>
      <c r="H1972" s="180"/>
      <c r="I1972" s="179"/>
      <c r="J1972" s="179"/>
      <c r="K1972" s="179"/>
      <c r="L1972" s="181"/>
      <c r="M1972" s="181"/>
      <c r="N1972" s="181"/>
    </row>
    <row r="1973" spans="1:14" ht="55.5" customHeight="1" x14ac:dyDescent="0.2">
      <c r="A1973" s="182"/>
      <c r="E1973" s="177"/>
      <c r="F1973" s="178"/>
      <c r="G1973" s="179"/>
      <c r="H1973" s="180"/>
      <c r="I1973" s="179"/>
      <c r="J1973" s="179"/>
      <c r="K1973" s="179"/>
      <c r="L1973" s="181"/>
      <c r="M1973" s="181"/>
      <c r="N1973" s="181"/>
    </row>
    <row r="1974" spans="1:14" ht="55.5" customHeight="1" x14ac:dyDescent="0.2">
      <c r="A1974" s="182"/>
      <c r="E1974" s="177"/>
      <c r="F1974" s="178"/>
      <c r="G1974" s="179"/>
      <c r="H1974" s="180"/>
      <c r="I1974" s="179"/>
      <c r="J1974" s="179"/>
      <c r="K1974" s="179"/>
      <c r="L1974" s="181"/>
      <c r="M1974" s="181"/>
      <c r="N1974" s="181"/>
    </row>
    <row r="1975" spans="1:14" ht="55.5" customHeight="1" x14ac:dyDescent="0.2">
      <c r="A1975" s="182"/>
      <c r="E1975" s="177"/>
      <c r="F1975" s="178"/>
      <c r="G1975" s="179"/>
      <c r="H1975" s="180"/>
      <c r="I1975" s="179"/>
      <c r="J1975" s="179"/>
      <c r="K1975" s="179"/>
      <c r="L1975" s="181"/>
      <c r="M1975" s="181"/>
      <c r="N1975" s="181"/>
    </row>
    <row r="1976" spans="1:14" ht="55.5" customHeight="1" x14ac:dyDescent="0.2">
      <c r="A1976" s="182"/>
      <c r="E1976" s="177"/>
      <c r="F1976" s="178"/>
      <c r="G1976" s="179"/>
      <c r="H1976" s="180"/>
      <c r="I1976" s="179"/>
      <c r="J1976" s="179"/>
      <c r="K1976" s="179"/>
      <c r="L1976" s="181"/>
      <c r="M1976" s="181"/>
      <c r="N1976" s="181"/>
    </row>
    <row r="1977" spans="1:14" ht="55.5" customHeight="1" x14ac:dyDescent="0.2">
      <c r="A1977" s="182"/>
      <c r="E1977" s="177"/>
      <c r="F1977" s="178"/>
      <c r="G1977" s="179"/>
      <c r="H1977" s="180"/>
      <c r="I1977" s="179"/>
      <c r="J1977" s="179"/>
      <c r="K1977" s="179"/>
      <c r="L1977" s="181"/>
      <c r="M1977" s="181"/>
      <c r="N1977" s="181"/>
    </row>
    <row r="1978" spans="1:14" ht="55.5" customHeight="1" x14ac:dyDescent="0.2">
      <c r="A1978" s="182"/>
      <c r="E1978" s="177"/>
      <c r="F1978" s="178"/>
      <c r="G1978" s="179"/>
      <c r="H1978" s="180"/>
      <c r="I1978" s="179"/>
      <c r="J1978" s="179"/>
      <c r="K1978" s="179"/>
      <c r="L1978" s="181"/>
      <c r="M1978" s="181"/>
      <c r="N1978" s="181"/>
    </row>
    <row r="1979" spans="1:14" ht="55.5" customHeight="1" x14ac:dyDescent="0.2">
      <c r="A1979" s="182"/>
      <c r="E1979" s="177"/>
      <c r="F1979" s="178"/>
      <c r="G1979" s="179"/>
      <c r="H1979" s="180"/>
      <c r="I1979" s="179"/>
      <c r="J1979" s="179"/>
      <c r="K1979" s="179"/>
      <c r="L1979" s="181"/>
      <c r="M1979" s="181"/>
      <c r="N1979" s="181"/>
    </row>
    <row r="1980" spans="1:14" ht="55.5" customHeight="1" x14ac:dyDescent="0.2">
      <c r="A1980" s="182"/>
      <c r="E1980" s="177"/>
      <c r="F1980" s="178"/>
      <c r="G1980" s="179"/>
      <c r="H1980" s="180"/>
      <c r="I1980" s="179"/>
      <c r="J1980" s="179"/>
      <c r="K1980" s="179"/>
      <c r="L1980" s="181"/>
      <c r="M1980" s="181"/>
      <c r="N1980" s="181"/>
    </row>
    <row r="1981" spans="1:14" ht="55.5" customHeight="1" x14ac:dyDescent="0.2">
      <c r="A1981" s="182"/>
      <c r="E1981" s="177"/>
      <c r="F1981" s="178"/>
      <c r="G1981" s="179"/>
      <c r="H1981" s="180"/>
      <c r="I1981" s="179"/>
      <c r="J1981" s="179"/>
      <c r="K1981" s="179"/>
      <c r="L1981" s="181"/>
      <c r="M1981" s="181"/>
      <c r="N1981" s="181"/>
    </row>
    <row r="1982" spans="1:14" ht="55.5" customHeight="1" x14ac:dyDescent="0.2">
      <c r="A1982" s="182"/>
      <c r="E1982" s="177"/>
      <c r="F1982" s="178"/>
      <c r="G1982" s="179"/>
      <c r="H1982" s="180"/>
      <c r="I1982" s="179"/>
      <c r="J1982" s="179"/>
      <c r="K1982" s="179"/>
      <c r="L1982" s="181"/>
      <c r="M1982" s="181"/>
      <c r="N1982" s="181"/>
    </row>
    <row r="1983" spans="1:14" ht="55.5" customHeight="1" x14ac:dyDescent="0.2">
      <c r="A1983" s="182"/>
      <c r="E1983" s="177"/>
      <c r="F1983" s="178"/>
      <c r="G1983" s="179"/>
      <c r="H1983" s="180"/>
      <c r="I1983" s="179"/>
      <c r="J1983" s="179"/>
      <c r="K1983" s="179"/>
      <c r="L1983" s="181"/>
      <c r="M1983" s="181"/>
      <c r="N1983" s="181"/>
    </row>
    <row r="1984" spans="1:14" ht="55.5" customHeight="1" x14ac:dyDescent="0.2">
      <c r="A1984" s="182"/>
      <c r="E1984" s="177"/>
      <c r="F1984" s="178"/>
      <c r="G1984" s="179"/>
      <c r="H1984" s="180"/>
      <c r="I1984" s="179"/>
      <c r="J1984" s="179"/>
      <c r="K1984" s="179"/>
      <c r="L1984" s="181"/>
      <c r="M1984" s="181"/>
      <c r="N1984" s="181"/>
    </row>
    <row r="1985" spans="1:14" ht="55.5" customHeight="1" x14ac:dyDescent="0.2">
      <c r="A1985" s="182"/>
      <c r="E1985" s="177"/>
      <c r="F1985" s="178"/>
      <c r="G1985" s="179"/>
      <c r="H1985" s="180"/>
      <c r="I1985" s="179"/>
      <c r="J1985" s="179"/>
      <c r="K1985" s="179"/>
      <c r="L1985" s="181"/>
      <c r="M1985" s="181"/>
      <c r="N1985" s="181"/>
    </row>
    <row r="1986" spans="1:14" ht="55.5" customHeight="1" x14ac:dyDescent="0.2">
      <c r="A1986" s="182"/>
      <c r="E1986" s="177"/>
      <c r="F1986" s="178"/>
      <c r="G1986" s="179"/>
      <c r="H1986" s="180"/>
      <c r="I1986" s="179"/>
      <c r="J1986" s="179"/>
      <c r="K1986" s="179"/>
      <c r="L1986" s="181"/>
      <c r="M1986" s="181"/>
      <c r="N1986" s="181"/>
    </row>
    <row r="1987" spans="1:14" ht="55.5" customHeight="1" x14ac:dyDescent="0.2">
      <c r="A1987" s="182"/>
      <c r="E1987" s="177"/>
      <c r="F1987" s="178"/>
      <c r="G1987" s="179"/>
      <c r="H1987" s="180"/>
      <c r="I1987" s="179"/>
      <c r="J1987" s="179"/>
      <c r="K1987" s="179"/>
      <c r="L1987" s="181"/>
      <c r="M1987" s="181"/>
      <c r="N1987" s="181"/>
    </row>
    <row r="1988" spans="1:14" ht="55.5" customHeight="1" x14ac:dyDescent="0.2">
      <c r="A1988" s="182"/>
      <c r="E1988" s="177"/>
      <c r="F1988" s="178"/>
      <c r="G1988" s="179"/>
      <c r="H1988" s="180"/>
      <c r="I1988" s="179"/>
      <c r="J1988" s="179"/>
      <c r="K1988" s="179"/>
      <c r="L1988" s="181"/>
      <c r="M1988" s="181"/>
      <c r="N1988" s="181"/>
    </row>
    <row r="1989" spans="1:14" ht="55.5" customHeight="1" x14ac:dyDescent="0.2">
      <c r="A1989" s="182"/>
      <c r="E1989" s="177"/>
      <c r="F1989" s="178"/>
      <c r="G1989" s="179"/>
      <c r="H1989" s="180"/>
      <c r="I1989" s="179"/>
      <c r="J1989" s="179"/>
      <c r="K1989" s="179"/>
      <c r="L1989" s="181"/>
      <c r="M1989" s="181"/>
      <c r="N1989" s="181"/>
    </row>
    <row r="1990" spans="1:14" ht="55.5" customHeight="1" x14ac:dyDescent="0.2">
      <c r="A1990" s="182"/>
      <c r="E1990" s="177"/>
      <c r="F1990" s="178"/>
      <c r="G1990" s="179"/>
      <c r="H1990" s="180"/>
      <c r="I1990" s="179"/>
      <c r="J1990" s="179"/>
      <c r="K1990" s="179"/>
      <c r="L1990" s="181"/>
      <c r="M1990" s="181"/>
      <c r="N1990" s="181"/>
    </row>
    <row r="1991" spans="1:14" ht="55.5" customHeight="1" x14ac:dyDescent="0.2">
      <c r="A1991" s="182"/>
      <c r="E1991" s="177"/>
      <c r="F1991" s="178"/>
      <c r="G1991" s="179"/>
      <c r="H1991" s="180"/>
      <c r="I1991" s="179"/>
      <c r="J1991" s="179"/>
      <c r="K1991" s="179"/>
      <c r="L1991" s="181"/>
      <c r="M1991" s="181"/>
      <c r="N1991" s="181"/>
    </row>
    <row r="1992" spans="1:14" ht="55.5" customHeight="1" x14ac:dyDescent="0.2">
      <c r="A1992" s="182"/>
      <c r="E1992" s="177"/>
      <c r="F1992" s="178"/>
      <c r="G1992" s="179"/>
      <c r="H1992" s="180"/>
      <c r="I1992" s="179"/>
      <c r="J1992" s="179"/>
      <c r="K1992" s="179"/>
      <c r="L1992" s="181"/>
      <c r="M1992" s="181"/>
      <c r="N1992" s="181"/>
    </row>
    <row r="1993" spans="1:14" ht="55.5" customHeight="1" x14ac:dyDescent="0.2">
      <c r="A1993" s="182"/>
      <c r="E1993" s="177"/>
      <c r="F1993" s="178"/>
      <c r="G1993" s="179"/>
      <c r="H1993" s="180"/>
      <c r="I1993" s="179"/>
      <c r="J1993" s="179"/>
      <c r="K1993" s="179"/>
      <c r="L1993" s="181"/>
      <c r="M1993" s="181"/>
      <c r="N1993" s="181"/>
    </row>
    <row r="1994" spans="1:14" ht="55.5" customHeight="1" x14ac:dyDescent="0.2">
      <c r="A1994" s="182"/>
      <c r="E1994" s="177"/>
      <c r="F1994" s="178"/>
      <c r="G1994" s="179"/>
      <c r="H1994" s="180"/>
      <c r="I1994" s="179"/>
      <c r="J1994" s="179"/>
      <c r="K1994" s="179"/>
      <c r="L1994" s="181"/>
      <c r="M1994" s="181"/>
      <c r="N1994" s="181"/>
    </row>
    <row r="1995" spans="1:14" ht="55.5" customHeight="1" x14ac:dyDescent="0.2">
      <c r="A1995" s="182"/>
      <c r="E1995" s="177"/>
      <c r="F1995" s="178"/>
      <c r="G1995" s="179"/>
      <c r="H1995" s="180"/>
      <c r="I1995" s="179"/>
      <c r="J1995" s="179"/>
      <c r="K1995" s="179"/>
      <c r="L1995" s="181"/>
      <c r="M1995" s="181"/>
      <c r="N1995" s="181"/>
    </row>
    <row r="1996" spans="1:14" ht="55.5" customHeight="1" x14ac:dyDescent="0.2">
      <c r="A1996" s="182"/>
      <c r="E1996" s="177"/>
      <c r="F1996" s="178"/>
      <c r="G1996" s="179"/>
      <c r="H1996" s="180"/>
      <c r="I1996" s="179"/>
      <c r="J1996" s="179"/>
      <c r="K1996" s="179"/>
      <c r="L1996" s="181"/>
      <c r="M1996" s="181"/>
      <c r="N1996" s="181"/>
    </row>
    <row r="1997" spans="1:14" ht="55.5" customHeight="1" x14ac:dyDescent="0.2">
      <c r="A1997" s="182"/>
      <c r="E1997" s="177"/>
      <c r="F1997" s="178"/>
      <c r="G1997" s="179"/>
      <c r="H1997" s="180"/>
      <c r="I1997" s="179"/>
      <c r="J1997" s="179"/>
      <c r="K1997" s="179"/>
      <c r="L1997" s="181"/>
      <c r="M1997" s="181"/>
      <c r="N1997" s="181"/>
    </row>
    <row r="1998" spans="1:14" ht="55.5" customHeight="1" x14ac:dyDescent="0.2">
      <c r="A1998" s="182"/>
      <c r="E1998" s="177"/>
      <c r="F1998" s="178"/>
      <c r="G1998" s="179"/>
      <c r="H1998" s="180"/>
      <c r="I1998" s="179"/>
      <c r="J1998" s="179"/>
      <c r="K1998" s="179"/>
      <c r="L1998" s="181"/>
      <c r="M1998" s="181"/>
      <c r="N1998" s="181"/>
    </row>
    <row r="1999" spans="1:14" ht="55.5" customHeight="1" x14ac:dyDescent="0.2">
      <c r="A1999" s="182"/>
      <c r="E1999" s="177"/>
      <c r="F1999" s="178"/>
      <c r="G1999" s="179"/>
      <c r="H1999" s="180"/>
      <c r="I1999" s="179"/>
      <c r="J1999" s="179"/>
      <c r="K1999" s="179"/>
      <c r="L1999" s="181"/>
      <c r="M1999" s="181"/>
      <c r="N1999" s="181"/>
    </row>
    <row r="2000" spans="1:14" ht="55.5" customHeight="1" x14ac:dyDescent="0.2">
      <c r="A2000" s="182"/>
      <c r="E2000" s="177"/>
      <c r="F2000" s="178"/>
      <c r="G2000" s="179"/>
      <c r="H2000" s="180"/>
      <c r="I2000" s="179"/>
      <c r="J2000" s="179"/>
      <c r="K2000" s="179"/>
      <c r="L2000" s="181"/>
      <c r="M2000" s="181"/>
      <c r="N2000" s="181"/>
    </row>
    <row r="2001" spans="1:14" ht="55.5" customHeight="1" x14ac:dyDescent="0.2">
      <c r="A2001" s="182"/>
      <c r="E2001" s="177"/>
      <c r="F2001" s="178"/>
      <c r="G2001" s="179"/>
      <c r="H2001" s="180"/>
      <c r="I2001" s="179"/>
      <c r="J2001" s="179"/>
      <c r="K2001" s="179"/>
      <c r="L2001" s="181"/>
      <c r="M2001" s="181"/>
      <c r="N2001" s="181"/>
    </row>
    <row r="2002" spans="1:14" ht="55.5" customHeight="1" x14ac:dyDescent="0.2">
      <c r="A2002" s="182"/>
      <c r="E2002" s="177"/>
      <c r="F2002" s="178"/>
      <c r="G2002" s="179"/>
      <c r="H2002" s="180"/>
      <c r="I2002" s="179"/>
      <c r="J2002" s="179"/>
      <c r="K2002" s="179"/>
      <c r="L2002" s="181"/>
      <c r="M2002" s="181"/>
      <c r="N2002" s="181"/>
    </row>
    <row r="2003" spans="1:14" ht="55.5" customHeight="1" x14ac:dyDescent="0.2">
      <c r="A2003" s="182"/>
      <c r="E2003" s="177"/>
      <c r="F2003" s="178"/>
      <c r="G2003" s="179"/>
      <c r="H2003" s="180"/>
      <c r="I2003" s="179"/>
      <c r="J2003" s="179"/>
      <c r="K2003" s="179"/>
      <c r="L2003" s="181"/>
      <c r="M2003" s="181"/>
      <c r="N2003" s="181"/>
    </row>
    <row r="2004" spans="1:14" ht="55.5" customHeight="1" x14ac:dyDescent="0.2">
      <c r="A2004" s="182"/>
      <c r="E2004" s="177"/>
      <c r="F2004" s="178"/>
      <c r="G2004" s="179"/>
      <c r="H2004" s="180"/>
      <c r="I2004" s="179"/>
      <c r="J2004" s="179"/>
      <c r="K2004" s="179"/>
      <c r="L2004" s="181"/>
      <c r="M2004" s="181"/>
      <c r="N2004" s="181"/>
    </row>
    <row r="2005" spans="1:14" ht="55.5" customHeight="1" x14ac:dyDescent="0.2">
      <c r="M2005" s="181"/>
    </row>
    <row r="2006" spans="1:14" ht="55.5" customHeight="1" x14ac:dyDescent="0.2">
      <c r="M2006" s="181"/>
    </row>
  </sheetData>
  <mergeCells count="32">
    <mergeCell ref="A456:P456"/>
    <mergeCell ref="A469:M469"/>
    <mergeCell ref="A118:P118"/>
    <mergeCell ref="A123:M123"/>
    <mergeCell ref="A125:P125"/>
    <mergeCell ref="A448:M448"/>
    <mergeCell ref="A450:P450"/>
    <mergeCell ref="A454:M454"/>
    <mergeCell ref="A116:M116"/>
    <mergeCell ref="A48:P48"/>
    <mergeCell ref="A58:M58"/>
    <mergeCell ref="A60:P60"/>
    <mergeCell ref="A63:M63"/>
    <mergeCell ref="A65:P65"/>
    <mergeCell ref="A74:M74"/>
    <mergeCell ref="A76:P76"/>
    <mergeCell ref="A81:M81"/>
    <mergeCell ref="A83:P83"/>
    <mergeCell ref="A112:M112"/>
    <mergeCell ref="A114:P114"/>
    <mergeCell ref="A46:M46"/>
    <mergeCell ref="A1:P1"/>
    <mergeCell ref="A3:N3"/>
    <mergeCell ref="A4:P4"/>
    <mergeCell ref="C5:K5"/>
    <mergeCell ref="A6:M6"/>
    <mergeCell ref="A8:P8"/>
    <mergeCell ref="B16:P16"/>
    <mergeCell ref="A31:M31"/>
    <mergeCell ref="A33:P33"/>
    <mergeCell ref="A41:M41"/>
    <mergeCell ref="A43:P4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MVEP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Koncul</dc:creator>
  <cp:lastModifiedBy>Ivana Koncul</cp:lastModifiedBy>
  <dcterms:created xsi:type="dcterms:W3CDTF">2021-07-01T08:09:55Z</dcterms:created>
  <dcterms:modified xsi:type="dcterms:W3CDTF">2021-07-12T09:17:46Z</dcterms:modified>
</cp:coreProperties>
</file>